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temperei.sharepoint.com/sites/Technicaldepartment/Documentos compartidos/07 Informacion adicional/6 Otros/99 Otros/PRESTO/Presto-Aparamenta/"/>
    </mc:Choice>
  </mc:AlternateContent>
  <xr:revisionPtr revIDLastSave="0" documentId="8_{990AE51C-6751-4644-915F-B8A1E3957BB7}" xr6:coauthVersionLast="47" xr6:coauthVersionMax="47" xr10:uidLastSave="{00000000-0000-0000-0000-000000000000}"/>
  <bookViews>
    <workbookView xWindow="2736" yWindow="828" windowWidth="17280" windowHeight="8976" xr2:uid="{7A15F5F8-AA6B-490C-ACC3-46C43AC9AE78}"/>
  </bookViews>
  <sheets>
    <sheet name="Hoja1" sheetId="1" r:id="rId1"/>
  </sheets>
  <calcPr calcId="18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5" i="1" l="1"/>
  <c r="E563" i="1"/>
  <c r="E565" i="1"/>
  <c r="G566" i="1"/>
  <c r="F567" i="1" s="1"/>
  <c r="E516" i="1"/>
  <c r="E542" i="1"/>
  <c r="G557" i="1"/>
  <c r="G555" i="1"/>
  <c r="G553" i="1"/>
  <c r="G551" i="1"/>
  <c r="G549" i="1"/>
  <c r="G547" i="1"/>
  <c r="G545" i="1"/>
  <c r="G543" i="1"/>
  <c r="F559" i="1" s="1"/>
  <c r="E538" i="1"/>
  <c r="G539" i="1"/>
  <c r="F540" i="1" s="1"/>
  <c r="E534" i="1"/>
  <c r="G536" i="1"/>
  <c r="G534" i="1" s="1"/>
  <c r="F536" i="1"/>
  <c r="F534" i="1" s="1"/>
  <c r="G535" i="1"/>
  <c r="E530" i="1"/>
  <c r="G531" i="1"/>
  <c r="F532" i="1" s="1"/>
  <c r="E526" i="1"/>
  <c r="G528" i="1"/>
  <c r="G526" i="1" s="1"/>
  <c r="F528" i="1"/>
  <c r="F526" i="1" s="1"/>
  <c r="G527" i="1"/>
  <c r="E522" i="1"/>
  <c r="G523" i="1"/>
  <c r="F524" i="1" s="1"/>
  <c r="E518" i="1"/>
  <c r="G520" i="1"/>
  <c r="G518" i="1" s="1"/>
  <c r="F520" i="1"/>
  <c r="F518" i="1" s="1"/>
  <c r="G519" i="1"/>
  <c r="E500" i="1"/>
  <c r="E508" i="1"/>
  <c r="F511" i="1"/>
  <c r="G511" i="1" s="1"/>
  <c r="G508" i="1" s="1"/>
  <c r="G510" i="1"/>
  <c r="G509" i="1"/>
  <c r="E502" i="1"/>
  <c r="G505" i="1"/>
  <c r="G504" i="1"/>
  <c r="F506" i="1" s="1"/>
  <c r="G503" i="1"/>
  <c r="E436" i="1"/>
  <c r="E485" i="1"/>
  <c r="G495" i="1"/>
  <c r="G494" i="1"/>
  <c r="G493" i="1"/>
  <c r="G492" i="1"/>
  <c r="G491" i="1"/>
  <c r="G490" i="1"/>
  <c r="G489" i="1"/>
  <c r="G488" i="1"/>
  <c r="F496" i="1" s="1"/>
  <c r="G487" i="1"/>
  <c r="G486" i="1"/>
  <c r="E461" i="1"/>
  <c r="G482" i="1"/>
  <c r="G481" i="1"/>
  <c r="G480" i="1"/>
  <c r="G479" i="1"/>
  <c r="G478" i="1"/>
  <c r="G477" i="1"/>
  <c r="G476" i="1"/>
  <c r="G475" i="1"/>
  <c r="G474" i="1"/>
  <c r="G473" i="1"/>
  <c r="G472" i="1"/>
  <c r="G471" i="1"/>
  <c r="G470" i="1"/>
  <c r="G469" i="1"/>
  <c r="G468" i="1"/>
  <c r="G467" i="1"/>
  <c r="G466" i="1"/>
  <c r="G465" i="1"/>
  <c r="G464" i="1"/>
  <c r="G463" i="1"/>
  <c r="G462" i="1"/>
  <c r="F483" i="1" s="1"/>
  <c r="E438" i="1"/>
  <c r="G458" i="1"/>
  <c r="G457" i="1"/>
  <c r="G456" i="1"/>
  <c r="G455" i="1"/>
  <c r="G454" i="1"/>
  <c r="G453" i="1"/>
  <c r="G452" i="1"/>
  <c r="G451" i="1"/>
  <c r="G450" i="1"/>
  <c r="G449" i="1"/>
  <c r="G448" i="1"/>
  <c r="G447" i="1"/>
  <c r="G446" i="1"/>
  <c r="G445" i="1"/>
  <c r="G444" i="1"/>
  <c r="G443" i="1"/>
  <c r="G442" i="1"/>
  <c r="G441" i="1"/>
  <c r="G440" i="1"/>
  <c r="G439" i="1"/>
  <c r="F459" i="1" s="1"/>
  <c r="E342" i="1"/>
  <c r="E429" i="1"/>
  <c r="G431" i="1"/>
  <c r="G430" i="1"/>
  <c r="F432" i="1" s="1"/>
  <c r="E416" i="1"/>
  <c r="E422" i="1"/>
  <c r="G424" i="1"/>
  <c r="G423" i="1"/>
  <c r="F425" i="1" s="1"/>
  <c r="E417" i="1"/>
  <c r="G419" i="1"/>
  <c r="G418" i="1"/>
  <c r="F420" i="1" s="1"/>
  <c r="E395" i="1"/>
  <c r="E405" i="1"/>
  <c r="G411" i="1"/>
  <c r="G410" i="1"/>
  <c r="G409" i="1"/>
  <c r="G408" i="1"/>
  <c r="G407" i="1"/>
  <c r="G406" i="1"/>
  <c r="F412" i="1" s="1"/>
  <c r="E396" i="1"/>
  <c r="G402" i="1"/>
  <c r="G401" i="1"/>
  <c r="G400" i="1"/>
  <c r="G399" i="1"/>
  <c r="F403" i="1" s="1"/>
  <c r="G398" i="1"/>
  <c r="G397" i="1"/>
  <c r="E369" i="1"/>
  <c r="E381" i="1"/>
  <c r="G390" i="1"/>
  <c r="G389" i="1"/>
  <c r="G388" i="1"/>
  <c r="G387" i="1"/>
  <c r="G386" i="1"/>
  <c r="G385" i="1"/>
  <c r="G384" i="1"/>
  <c r="G383" i="1"/>
  <c r="F391" i="1" s="1"/>
  <c r="G382" i="1"/>
  <c r="E370" i="1"/>
  <c r="G378" i="1"/>
  <c r="G377" i="1"/>
  <c r="G376" i="1"/>
  <c r="G375" i="1"/>
  <c r="G374" i="1"/>
  <c r="G373" i="1"/>
  <c r="G372" i="1"/>
  <c r="G371" i="1"/>
  <c r="F379" i="1" s="1"/>
  <c r="E344" i="1"/>
  <c r="E356" i="1"/>
  <c r="G364" i="1"/>
  <c r="G363" i="1"/>
  <c r="G362" i="1"/>
  <c r="G361" i="1"/>
  <c r="G360" i="1"/>
  <c r="G359" i="1"/>
  <c r="G358" i="1"/>
  <c r="G357" i="1"/>
  <c r="F365" i="1" s="1"/>
  <c r="E345" i="1"/>
  <c r="G353" i="1"/>
  <c r="G352" i="1"/>
  <c r="G351" i="1"/>
  <c r="G350" i="1"/>
  <c r="G349" i="1"/>
  <c r="G348" i="1"/>
  <c r="G347" i="1"/>
  <c r="G346" i="1"/>
  <c r="F354" i="1" s="1"/>
  <c r="E6" i="1"/>
  <c r="E331" i="1"/>
  <c r="G337" i="1"/>
  <c r="G336" i="1"/>
  <c r="G335" i="1"/>
  <c r="G334" i="1"/>
  <c r="F338" i="1" s="1"/>
  <c r="G333" i="1"/>
  <c r="G332" i="1"/>
  <c r="E194" i="1"/>
  <c r="E310" i="1"/>
  <c r="G326" i="1"/>
  <c r="G325" i="1"/>
  <c r="G324" i="1"/>
  <c r="G323" i="1"/>
  <c r="G322" i="1"/>
  <c r="G321" i="1"/>
  <c r="G320" i="1"/>
  <c r="G319" i="1"/>
  <c r="G318" i="1"/>
  <c r="G317" i="1"/>
  <c r="G316" i="1"/>
  <c r="G315" i="1"/>
  <c r="G314" i="1"/>
  <c r="G313" i="1"/>
  <c r="G312" i="1"/>
  <c r="G311" i="1"/>
  <c r="F327" i="1" s="1"/>
  <c r="E294" i="1"/>
  <c r="G307" i="1"/>
  <c r="G306" i="1"/>
  <c r="G305" i="1"/>
  <c r="G304" i="1"/>
  <c r="G303" i="1"/>
  <c r="G302" i="1"/>
  <c r="G301" i="1"/>
  <c r="G300" i="1"/>
  <c r="G299" i="1"/>
  <c r="G298" i="1"/>
  <c r="G297" i="1"/>
  <c r="G296" i="1"/>
  <c r="F308" i="1" s="1"/>
  <c r="G295" i="1"/>
  <c r="E278" i="1"/>
  <c r="G291" i="1"/>
  <c r="G290" i="1"/>
  <c r="G289" i="1"/>
  <c r="G288" i="1"/>
  <c r="G287" i="1"/>
  <c r="G286" i="1"/>
  <c r="G285" i="1"/>
  <c r="G284" i="1"/>
  <c r="G283" i="1"/>
  <c r="G282" i="1"/>
  <c r="G281" i="1"/>
  <c r="G280" i="1"/>
  <c r="G279" i="1"/>
  <c r="F292" i="1" s="1"/>
  <c r="E262" i="1"/>
  <c r="G275" i="1"/>
  <c r="G274" i="1"/>
  <c r="G273" i="1"/>
  <c r="G272" i="1"/>
  <c r="G271" i="1"/>
  <c r="G270" i="1"/>
  <c r="G269" i="1"/>
  <c r="G268" i="1"/>
  <c r="G267" i="1"/>
  <c r="G266" i="1"/>
  <c r="G265" i="1"/>
  <c r="G264" i="1"/>
  <c r="F276" i="1" s="1"/>
  <c r="G263" i="1"/>
  <c r="E243" i="1"/>
  <c r="G259" i="1"/>
  <c r="G258" i="1"/>
  <c r="G257" i="1"/>
  <c r="G256" i="1"/>
  <c r="G255" i="1"/>
  <c r="G254" i="1"/>
  <c r="G253" i="1"/>
  <c r="G252" i="1"/>
  <c r="G251" i="1"/>
  <c r="G250" i="1"/>
  <c r="G249" i="1"/>
  <c r="G248" i="1"/>
  <c r="G247" i="1"/>
  <c r="G246" i="1"/>
  <c r="G245" i="1"/>
  <c r="G244" i="1"/>
  <c r="F260" i="1" s="1"/>
  <c r="E227" i="1"/>
  <c r="G240" i="1"/>
  <c r="G239" i="1"/>
  <c r="G238" i="1"/>
  <c r="G237" i="1"/>
  <c r="G236" i="1"/>
  <c r="G235" i="1"/>
  <c r="G234" i="1"/>
  <c r="G233" i="1"/>
  <c r="G232" i="1"/>
  <c r="G231" i="1"/>
  <c r="G230" i="1"/>
  <c r="G229" i="1"/>
  <c r="F241" i="1" s="1"/>
  <c r="G228" i="1"/>
  <c r="E211" i="1"/>
  <c r="G224" i="1"/>
  <c r="G223" i="1"/>
  <c r="G222" i="1"/>
  <c r="G221" i="1"/>
  <c r="G220" i="1"/>
  <c r="G219" i="1"/>
  <c r="G218" i="1"/>
  <c r="G217" i="1"/>
  <c r="G216" i="1"/>
  <c r="G215" i="1"/>
  <c r="G214" i="1"/>
  <c r="G213" i="1"/>
  <c r="F225" i="1" s="1"/>
  <c r="G212" i="1"/>
  <c r="E195" i="1"/>
  <c r="G208" i="1"/>
  <c r="G207" i="1"/>
  <c r="G206" i="1"/>
  <c r="G205" i="1"/>
  <c r="G204" i="1"/>
  <c r="G203" i="1"/>
  <c r="G202" i="1"/>
  <c r="G201" i="1"/>
  <c r="G200" i="1"/>
  <c r="G199" i="1"/>
  <c r="G198" i="1"/>
  <c r="G197" i="1"/>
  <c r="F209" i="1" s="1"/>
  <c r="G196" i="1"/>
  <c r="E55" i="1"/>
  <c r="E176" i="1"/>
  <c r="G189" i="1"/>
  <c r="G188" i="1"/>
  <c r="G187" i="1"/>
  <c r="G186" i="1"/>
  <c r="G185" i="1"/>
  <c r="G184" i="1"/>
  <c r="G183" i="1"/>
  <c r="G182" i="1"/>
  <c r="G181" i="1"/>
  <c r="G180" i="1"/>
  <c r="G179" i="1"/>
  <c r="G178" i="1"/>
  <c r="G177" i="1"/>
  <c r="F190" i="1" s="1"/>
  <c r="E160" i="1"/>
  <c r="G173" i="1"/>
  <c r="G172" i="1"/>
  <c r="G171" i="1"/>
  <c r="G170" i="1"/>
  <c r="G169" i="1"/>
  <c r="G168" i="1"/>
  <c r="G167" i="1"/>
  <c r="G166" i="1"/>
  <c r="G165" i="1"/>
  <c r="G164" i="1"/>
  <c r="G163" i="1"/>
  <c r="G162" i="1"/>
  <c r="G161" i="1"/>
  <c r="F174" i="1" s="1"/>
  <c r="E144" i="1"/>
  <c r="G157" i="1"/>
  <c r="G156" i="1"/>
  <c r="G155" i="1"/>
  <c r="G154" i="1"/>
  <c r="G153" i="1"/>
  <c r="G152" i="1"/>
  <c r="G151" i="1"/>
  <c r="G150" i="1"/>
  <c r="G149" i="1"/>
  <c r="G148" i="1"/>
  <c r="G147" i="1"/>
  <c r="G146" i="1"/>
  <c r="G145" i="1"/>
  <c r="F158" i="1" s="1"/>
  <c r="E128" i="1"/>
  <c r="G141" i="1"/>
  <c r="G140" i="1"/>
  <c r="G139" i="1"/>
  <c r="G138" i="1"/>
  <c r="G137" i="1"/>
  <c r="G136" i="1"/>
  <c r="G135" i="1"/>
  <c r="G134" i="1"/>
  <c r="G133" i="1"/>
  <c r="G132" i="1"/>
  <c r="G131" i="1"/>
  <c r="G130" i="1"/>
  <c r="G129" i="1"/>
  <c r="F142" i="1" s="1"/>
  <c r="E112" i="1"/>
  <c r="G125" i="1"/>
  <c r="G124" i="1"/>
  <c r="G123" i="1"/>
  <c r="G122" i="1"/>
  <c r="G121" i="1"/>
  <c r="G120" i="1"/>
  <c r="G119" i="1"/>
  <c r="G118" i="1"/>
  <c r="G117" i="1"/>
  <c r="G116" i="1"/>
  <c r="G115" i="1"/>
  <c r="G114" i="1"/>
  <c r="G113" i="1"/>
  <c r="F126" i="1" s="1"/>
  <c r="E96" i="1"/>
  <c r="G109" i="1"/>
  <c r="G108" i="1"/>
  <c r="G107" i="1"/>
  <c r="G106" i="1"/>
  <c r="G105" i="1"/>
  <c r="G104" i="1"/>
  <c r="G103" i="1"/>
  <c r="G102" i="1"/>
  <c r="G101" i="1"/>
  <c r="G100" i="1"/>
  <c r="G99" i="1"/>
  <c r="G98" i="1"/>
  <c r="G97" i="1"/>
  <c r="F110" i="1" s="1"/>
  <c r="E80" i="1"/>
  <c r="G93" i="1"/>
  <c r="G92" i="1"/>
  <c r="G91" i="1"/>
  <c r="G90" i="1"/>
  <c r="G89" i="1"/>
  <c r="G88" i="1"/>
  <c r="G87" i="1"/>
  <c r="G86" i="1"/>
  <c r="G85" i="1"/>
  <c r="G84" i="1"/>
  <c r="G83" i="1"/>
  <c r="G82" i="1"/>
  <c r="G81" i="1"/>
  <c r="F94" i="1" s="1"/>
  <c r="E72" i="1"/>
  <c r="G77" i="1"/>
  <c r="G76" i="1"/>
  <c r="G75" i="1"/>
  <c r="G74" i="1"/>
  <c r="G73" i="1"/>
  <c r="F78" i="1" s="1"/>
  <c r="E56" i="1"/>
  <c r="G69" i="1"/>
  <c r="G68" i="1"/>
  <c r="G67" i="1"/>
  <c r="G66" i="1"/>
  <c r="G65" i="1"/>
  <c r="G64" i="1"/>
  <c r="G63" i="1"/>
  <c r="G62" i="1"/>
  <c r="G61" i="1"/>
  <c r="G60" i="1"/>
  <c r="G59" i="1"/>
  <c r="G58" i="1"/>
  <c r="G57" i="1"/>
  <c r="F70" i="1" s="1"/>
  <c r="E8" i="1"/>
  <c r="E41" i="1"/>
  <c r="G50" i="1"/>
  <c r="G49" i="1"/>
  <c r="G48" i="1"/>
  <c r="G47" i="1"/>
  <c r="G46" i="1"/>
  <c r="G45" i="1"/>
  <c r="G44" i="1"/>
  <c r="G43" i="1"/>
  <c r="F51" i="1" s="1"/>
  <c r="G42" i="1"/>
  <c r="E25" i="1"/>
  <c r="G38" i="1"/>
  <c r="G37" i="1"/>
  <c r="G36" i="1"/>
  <c r="G35" i="1"/>
  <c r="G34" i="1"/>
  <c r="G33" i="1"/>
  <c r="G32" i="1"/>
  <c r="G31" i="1"/>
  <c r="G30" i="1"/>
  <c r="G29" i="1"/>
  <c r="G28" i="1"/>
  <c r="G27" i="1"/>
  <c r="F39" i="1" s="1"/>
  <c r="G26" i="1"/>
  <c r="E9" i="1"/>
  <c r="G22" i="1"/>
  <c r="G21" i="1"/>
  <c r="G20" i="1"/>
  <c r="G19" i="1"/>
  <c r="G18" i="1"/>
  <c r="G17" i="1"/>
  <c r="G16" i="1"/>
  <c r="G15" i="1"/>
  <c r="G14" i="1"/>
  <c r="G13" i="1"/>
  <c r="G12" i="1"/>
  <c r="G11" i="1"/>
  <c r="F23" i="1" s="1"/>
  <c r="G10" i="1"/>
  <c r="G4" i="1"/>
  <c r="G276" i="1" l="1"/>
  <c r="G262" i="1" s="1"/>
  <c r="F262" i="1"/>
  <c r="G308" i="1"/>
  <c r="G294" i="1" s="1"/>
  <c r="F294" i="1"/>
  <c r="G365" i="1"/>
  <c r="G356" i="1" s="1"/>
  <c r="F356" i="1"/>
  <c r="G391" i="1"/>
  <c r="G381" i="1" s="1"/>
  <c r="F381" i="1"/>
  <c r="G403" i="1"/>
  <c r="G396" i="1" s="1"/>
  <c r="F396" i="1"/>
  <c r="F422" i="1"/>
  <c r="G425" i="1"/>
  <c r="G422" i="1" s="1"/>
  <c r="F429" i="1"/>
  <c r="G432" i="1"/>
  <c r="G429" i="1" s="1"/>
  <c r="G459" i="1"/>
  <c r="G438" i="1" s="1"/>
  <c r="F438" i="1"/>
  <c r="F502" i="1"/>
  <c r="G506" i="1"/>
  <c r="G502" i="1" s="1"/>
  <c r="F513" i="1" s="1"/>
  <c r="F522" i="1"/>
  <c r="G524" i="1"/>
  <c r="G522" i="1" s="1"/>
  <c r="F538" i="1"/>
  <c r="G540" i="1"/>
  <c r="G538" i="1" s="1"/>
  <c r="F565" i="1"/>
  <c r="G567" i="1"/>
  <c r="G565" i="1" s="1"/>
  <c r="F569" i="1" s="1"/>
  <c r="G70" i="1"/>
  <c r="G56" i="1" s="1"/>
  <c r="F56" i="1"/>
  <c r="F144" i="1"/>
  <c r="G158" i="1"/>
  <c r="G144" i="1" s="1"/>
  <c r="G209" i="1"/>
  <c r="G195" i="1" s="1"/>
  <c r="F195" i="1"/>
  <c r="G241" i="1"/>
  <c r="G227" i="1" s="1"/>
  <c r="F227" i="1"/>
  <c r="F278" i="1"/>
  <c r="G292" i="1"/>
  <c r="G278" i="1" s="1"/>
  <c r="G327" i="1"/>
  <c r="G310" i="1" s="1"/>
  <c r="F310" i="1"/>
  <c r="G338" i="1"/>
  <c r="G331" i="1" s="1"/>
  <c r="F331" i="1"/>
  <c r="F405" i="1"/>
  <c r="G412" i="1"/>
  <c r="G405" i="1" s="1"/>
  <c r="F417" i="1"/>
  <c r="G420" i="1"/>
  <c r="G417" i="1" s="1"/>
  <c r="F427" i="1" s="1"/>
  <c r="F461" i="1"/>
  <c r="G483" i="1"/>
  <c r="G461" i="1" s="1"/>
  <c r="G496" i="1"/>
  <c r="G485" i="1" s="1"/>
  <c r="F485" i="1"/>
  <c r="G39" i="1"/>
  <c r="G25" i="1" s="1"/>
  <c r="F25" i="1"/>
  <c r="F112" i="1"/>
  <c r="G126" i="1"/>
  <c r="G112" i="1" s="1"/>
  <c r="F243" i="1"/>
  <c r="G260" i="1"/>
  <c r="G243" i="1" s="1"/>
  <c r="F370" i="1"/>
  <c r="G379" i="1"/>
  <c r="G370" i="1" s="1"/>
  <c r="F393" i="1" s="1"/>
  <c r="F530" i="1"/>
  <c r="G532" i="1"/>
  <c r="G530" i="1" s="1"/>
  <c r="F542" i="1"/>
  <c r="G559" i="1"/>
  <c r="G542" i="1" s="1"/>
  <c r="F561" i="1" s="1"/>
  <c r="F80" i="1"/>
  <c r="G94" i="1"/>
  <c r="G80" i="1" s="1"/>
  <c r="F176" i="1"/>
  <c r="G190" i="1"/>
  <c r="G176" i="1" s="1"/>
  <c r="F9" i="1"/>
  <c r="G23" i="1"/>
  <c r="G9" i="1" s="1"/>
  <c r="F53" i="1" s="1"/>
  <c r="F41" i="1"/>
  <c r="G51" i="1"/>
  <c r="G41" i="1" s="1"/>
  <c r="G78" i="1"/>
  <c r="G72" i="1" s="1"/>
  <c r="F72" i="1"/>
  <c r="G110" i="1"/>
  <c r="G96" i="1" s="1"/>
  <c r="F96" i="1"/>
  <c r="G142" i="1"/>
  <c r="G128" i="1" s="1"/>
  <c r="F128" i="1"/>
  <c r="G174" i="1"/>
  <c r="G160" i="1" s="1"/>
  <c r="F160" i="1"/>
  <c r="F211" i="1"/>
  <c r="G225" i="1"/>
  <c r="G211" i="1" s="1"/>
  <c r="F345" i="1"/>
  <c r="G354" i="1"/>
  <c r="G345" i="1" s="1"/>
  <c r="F367" i="1" s="1"/>
  <c r="F508" i="1"/>
  <c r="G561" i="1" l="1"/>
  <c r="G516" i="1" s="1"/>
  <c r="F516" i="1"/>
  <c r="G367" i="1"/>
  <c r="G344" i="1" s="1"/>
  <c r="F344" i="1"/>
  <c r="F563" i="1"/>
  <c r="G569" i="1"/>
  <c r="G563" i="1" s="1"/>
  <c r="F498" i="1"/>
  <c r="G53" i="1"/>
  <c r="G8" i="1" s="1"/>
  <c r="F8" i="1"/>
  <c r="G393" i="1"/>
  <c r="G369" i="1" s="1"/>
  <c r="F369" i="1"/>
  <c r="F416" i="1"/>
  <c r="G427" i="1"/>
  <c r="G416" i="1" s="1"/>
  <c r="F500" i="1"/>
  <c r="G513" i="1"/>
  <c r="G500" i="1" s="1"/>
  <c r="F329" i="1"/>
  <c r="F192" i="1"/>
  <c r="F414" i="1"/>
  <c r="F194" i="1" l="1"/>
  <c r="G329" i="1"/>
  <c r="G194" i="1" s="1"/>
  <c r="F436" i="1"/>
  <c r="G498" i="1"/>
  <c r="G436" i="1" s="1"/>
  <c r="G414" i="1"/>
  <c r="G395" i="1" s="1"/>
  <c r="F434" i="1" s="1"/>
  <c r="F395" i="1"/>
  <c r="F55" i="1"/>
  <c r="G192" i="1"/>
  <c r="G55" i="1" s="1"/>
  <c r="F340" i="1" s="1"/>
  <c r="F571" i="1"/>
  <c r="F6" i="1" l="1"/>
  <c r="G340" i="1"/>
  <c r="G6" i="1" s="1"/>
  <c r="F342" i="1"/>
  <c r="G434" i="1"/>
  <c r="G342" i="1" s="1"/>
  <c r="G571" i="1"/>
  <c r="G515" i="1" s="1"/>
  <c r="F515" i="1"/>
  <c r="F573" i="1" l="1"/>
  <c r="G57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González Arias</author>
  </authors>
  <commentList>
    <comment ref="A3" authorId="0" shapeId="0" xr:uid="{80DE8A0D-1FAC-4413-9DB6-42AFB35FE699}">
      <text>
        <r>
          <rPr>
            <b/>
            <sz val="9"/>
            <color indexed="81"/>
            <rFont val="Tahoma"/>
            <family val="2"/>
          </rPr>
          <t>Código del concepto. Ver colores en "Entorno de trabajo: Apariencia"</t>
        </r>
      </text>
    </comment>
    <comment ref="B3" authorId="0" shapeId="0" xr:uid="{99B9E989-4D58-4BA3-9A71-92661BD2FB19}">
      <text>
        <r>
          <rPr>
            <b/>
            <sz val="9"/>
            <color indexed="81"/>
            <rFont val="Tahoma"/>
            <family val="2"/>
          </rPr>
          <t>Naturaleza o tipo de concepto, ver valores de cada naturaleza en la ayuda del menú contextual</t>
        </r>
      </text>
    </comment>
    <comment ref="C3" authorId="0" shapeId="0" xr:uid="{D91AEF43-2A8A-4852-BDEA-17E5E189C22D}">
      <text>
        <r>
          <rPr>
            <b/>
            <sz val="9"/>
            <color indexed="81"/>
            <rFont val="Tahoma"/>
            <family val="2"/>
          </rPr>
          <t>Unidad principal de medida del concepto</t>
        </r>
      </text>
    </comment>
    <comment ref="D3" authorId="0" shapeId="0" xr:uid="{5435AED5-67DA-4D0A-B552-B7899BED1B2F}">
      <text>
        <r>
          <rPr>
            <b/>
            <sz val="9"/>
            <color indexed="81"/>
            <rFont val="Tahoma"/>
            <family val="2"/>
          </rPr>
          <t>Descripción corta</t>
        </r>
      </text>
    </comment>
    <comment ref="E3" authorId="0" shapeId="0" xr:uid="{15908322-40C0-4E0B-83CA-048B755B7204}">
      <text>
        <r>
          <rPr>
            <b/>
            <sz val="9"/>
            <color indexed="81"/>
            <rFont val="Tahoma"/>
            <family val="2"/>
          </rPr>
          <t>Rendimiento o cantidad presupuestada</t>
        </r>
      </text>
    </comment>
    <comment ref="F3" authorId="0" shapeId="0" xr:uid="{73F3A6CD-F86E-48B9-B679-8E5CB7AC9F7F}">
      <text>
        <r>
          <rPr>
            <b/>
            <sz val="9"/>
            <color indexed="81"/>
            <rFont val="Tahoma"/>
            <family val="2"/>
          </rPr>
          <t>Precio unitario en el presupuesto</t>
        </r>
      </text>
    </comment>
    <comment ref="G3" authorId="0" shapeId="0" xr:uid="{D5675B64-C454-45D5-BBB3-D65D2C6B2FD7}">
      <text>
        <r>
          <rPr>
            <b/>
            <sz val="9"/>
            <color indexed="81"/>
            <rFont val="Tahoma"/>
            <family val="2"/>
          </rPr>
          <t>Importe del presupuesto</t>
        </r>
      </text>
    </comment>
  </commentList>
</comments>
</file>

<file path=xl/sharedStrings.xml><?xml version="1.0" encoding="utf-8"?>
<sst xmlns="http://schemas.openxmlformats.org/spreadsheetml/2006/main" count="1842" uniqueCount="967">
  <si>
    <t>Temper Energy International S.L.</t>
  </si>
  <si>
    <t>Presupuesto</t>
  </si>
  <si>
    <t>Código</t>
  </si>
  <si>
    <t>Nat</t>
  </si>
  <si>
    <t>Ud</t>
  </si>
  <si>
    <t>Resumen</t>
  </si>
  <si>
    <t>CanPres</t>
  </si>
  <si>
    <t>Pres</t>
  </si>
  <si>
    <t>ImpPres</t>
  </si>
  <si>
    <t>0_EMPRE_TEMPER</t>
  </si>
  <si>
    <t>Capítulo</t>
  </si>
  <si>
    <t/>
  </si>
  <si>
    <t>Temper - la empresa</t>
  </si>
  <si>
    <t>Temper es una marca especializada en el diseño, producción y comercialización de productos, equipos y servicios profesionales para la distribución, protección, análisis y control de la energía eléctrica en la industria y sectores residencial y terciario. Temper es la marca internacional bajo la que se comercializan los productos diseñados para cubrir las necesidades concretas de un mercado específico.
Nuestra política de calidad se basa en la máxima satisfacción de nuestros clientes, marcándonos como objetivos prioritarios el cumplimiento de sus requisitos, en cuanto a calidad del producto y del servicio, requerimientos legales y reglamentarios, de información, formación, documentación, etc. Todo ello en el menor tiempo posible y sin incidencias. Para conseguirlo, partiendo del estudio y el conocimiento de las necesidades y expectativas del cliente, la dirección, con la finalidad de ser cada vez más eficientes y eficaces, impulsa como acciones de actuación primordiales en materia de calidad:
 - La correcta definición de todos los procesos, agentes implicados y sus interacciones.
 - La medición, revisión y análisis continuo de los procesos asegurando la mejora continua de los mismos y por tanto del sistema.
 - La informatización integral de los procesos y la solidez de la red de comunicación que potencian la fluidez de la información y garantizan la precisión del servicio, y nuestra alta flexibilidad y capacidad de respuesta.
 - La formación continua y capacitación del personal que intervienen en estos procesos, que permite ofrecer al profesional un sólido apoyo técnico.</t>
  </si>
  <si>
    <t>01_MCB1_TEMPER</t>
  </si>
  <si>
    <t>Temper - interruptores magnetotérmicos MCB</t>
  </si>
  <si>
    <t>La serie NDT es la nueva generación de “mini interruptores automáticos para magnetotérmicos” con marca CRADY, acorde a las normas y requerimientos internacionales y nacionales (IEC 60898-1). Son aplicables para líneas AC 50Hz, con una tensión de 230V (monofásicas) y 400V (trifásicas) y corrientes nominales desde 1 A hasta 63 A. Este producto es utilizado para protección contrasobrecargas (disparo térmico), protección contra cortocircuitos (disparo magnético), así como aislamiento de conmutación para equipamientos eléctricos en edificios o similares o instalaciones de línea.</t>
  </si>
  <si>
    <t>001_MCB1_TEMPER</t>
  </si>
  <si>
    <t>MCB - gama residencial</t>
  </si>
  <si>
    <t>0001_MCB1_TEMPER</t>
  </si>
  <si>
    <t>MCB - gama residencial - unipolares</t>
  </si>
  <si>
    <t>PTEM0134610</t>
  </si>
  <si>
    <t>Material</t>
  </si>
  <si>
    <t>ud</t>
  </si>
  <si>
    <t>NDT-1C6-1</t>
  </si>
  <si>
    <t>PTEM0134611</t>
  </si>
  <si>
    <t>NDT-2C6-1</t>
  </si>
  <si>
    <t>PTEM0134612</t>
  </si>
  <si>
    <t>NDT-3C6-1</t>
  </si>
  <si>
    <t>PTEM0134613</t>
  </si>
  <si>
    <t>NDT-4C6-1</t>
  </si>
  <si>
    <t>PTEM0134614</t>
  </si>
  <si>
    <t>NDT-6C6-1</t>
  </si>
  <si>
    <t>PTEM0134615</t>
  </si>
  <si>
    <t>NDT-10C6-1</t>
  </si>
  <si>
    <t>PTEM0134616</t>
  </si>
  <si>
    <t>NDT-16C6-1</t>
  </si>
  <si>
    <t>PTEM0134617</t>
  </si>
  <si>
    <t>NDT-20C6-1</t>
  </si>
  <si>
    <t>PTEM0134618</t>
  </si>
  <si>
    <t>NDT-25C6-1</t>
  </si>
  <si>
    <t>PTEM0134619</t>
  </si>
  <si>
    <t>NDT-32C6-1</t>
  </si>
  <si>
    <t>PTEM0134620</t>
  </si>
  <si>
    <t>NDT-40C6-1</t>
  </si>
  <si>
    <t>PTEM0134621</t>
  </si>
  <si>
    <t>NDT-50C6-1</t>
  </si>
  <si>
    <t>PTEM0134622</t>
  </si>
  <si>
    <t>NDT-63C6-1</t>
  </si>
  <si>
    <t>Total 0001_MCB1_TEMPER</t>
  </si>
  <si>
    <t>0002_MCB1_TEMPER</t>
  </si>
  <si>
    <t>MCB - gama residencial - bipolares</t>
  </si>
  <si>
    <t>PTEM0134623</t>
  </si>
  <si>
    <t>NDT-1C6-2</t>
  </si>
  <si>
    <t>PTEM0134624</t>
  </si>
  <si>
    <t>NDT-2C6-2</t>
  </si>
  <si>
    <t>PTEM0134625</t>
  </si>
  <si>
    <t>NDT-3C6-2</t>
  </si>
  <si>
    <t>PTEM0134626</t>
  </si>
  <si>
    <t>NDT-4C6-2</t>
  </si>
  <si>
    <t>PTEM0134627</t>
  </si>
  <si>
    <t>NDT-6C6-2</t>
  </si>
  <si>
    <t>PTEM0134628</t>
  </si>
  <si>
    <t>NDT-10C6-2</t>
  </si>
  <si>
    <t>PTEM0134629</t>
  </si>
  <si>
    <t>NDT-16C6-2</t>
  </si>
  <si>
    <t>PTEM0134630</t>
  </si>
  <si>
    <t>NDT-20C6-2</t>
  </si>
  <si>
    <t>PTEM0134631</t>
  </si>
  <si>
    <t>NDT-25C6-2</t>
  </si>
  <si>
    <t>PTEM0134632</t>
  </si>
  <si>
    <t>NDT-32C6-2</t>
  </si>
  <si>
    <t>PTEM0134633</t>
  </si>
  <si>
    <t>NDT-40C6-2</t>
  </si>
  <si>
    <t>PTEM0134634</t>
  </si>
  <si>
    <t>NDT-50C6-2</t>
  </si>
  <si>
    <t>PTEM0134635</t>
  </si>
  <si>
    <t>NDT-63C6-2</t>
  </si>
  <si>
    <t>Total 0002_MCB1_TEMPER</t>
  </si>
  <si>
    <t>0002N_MCB1_TEMPER</t>
  </si>
  <si>
    <t>MCB - gama residencial - P+N</t>
  </si>
  <si>
    <t>PTEM0134640</t>
  </si>
  <si>
    <t>Partida</t>
  </si>
  <si>
    <t>NDT-6C6-P+N</t>
  </si>
  <si>
    <t>PTEM0134641</t>
  </si>
  <si>
    <t>NDT-10C6-P+N</t>
  </si>
  <si>
    <t>PTEM0134642</t>
  </si>
  <si>
    <t>NDT-16C6-P+N</t>
  </si>
  <si>
    <t>PTEM0134643</t>
  </si>
  <si>
    <t>NDT-20C6-P+N</t>
  </si>
  <si>
    <t>PTEM0134644</t>
  </si>
  <si>
    <t>NDT-25C6-P+N</t>
  </si>
  <si>
    <t>PTEM0134645</t>
  </si>
  <si>
    <t>NDT-32C6-P+N</t>
  </si>
  <si>
    <t>PTEM0134646</t>
  </si>
  <si>
    <t>NDT-40C6-P+N</t>
  </si>
  <si>
    <t>PTEM0134647</t>
  </si>
  <si>
    <t>NDT-50C6-P+N</t>
  </si>
  <si>
    <t>PTEM0134648</t>
  </si>
  <si>
    <t>NDT-63C6-P+N</t>
  </si>
  <si>
    <t>Total 0002N_MCB1_TEMPER</t>
  </si>
  <si>
    <t>Total 001_MCB1_TEMPER</t>
  </si>
  <si>
    <t>002_MCB2_TEMPER</t>
  </si>
  <si>
    <t>MCB - gama terciaria</t>
  </si>
  <si>
    <t>0001C_MCB2_TEMPER</t>
  </si>
  <si>
    <t>MCB - gama terciaria - unipolares - curva c</t>
  </si>
  <si>
    <t>PTEM0134500</t>
  </si>
  <si>
    <t>NDT3-1C6-1</t>
  </si>
  <si>
    <t>PTEM0134501</t>
  </si>
  <si>
    <t>NDT3-2C6-1</t>
  </si>
  <si>
    <t>PTEM0134502</t>
  </si>
  <si>
    <t>NDT3-3C6-1</t>
  </si>
  <si>
    <t>PTEM0134503</t>
  </si>
  <si>
    <t>NDT3-4C6-1</t>
  </si>
  <si>
    <t>PTEM0134504</t>
  </si>
  <si>
    <t>NDT3-6C6-1</t>
  </si>
  <si>
    <t>PTEM0134505</t>
  </si>
  <si>
    <t>NDT3-10C6-1</t>
  </si>
  <si>
    <t>PTEM0134506</t>
  </si>
  <si>
    <t>NDT3-16C6-1</t>
  </si>
  <si>
    <t>PTEM0134507</t>
  </si>
  <si>
    <t>NDT3-20C6-1</t>
  </si>
  <si>
    <t>PTEM0134508</t>
  </si>
  <si>
    <t>NDT3-25C6-1</t>
  </si>
  <si>
    <t>PTEM0134509</t>
  </si>
  <si>
    <t>NDT3-32C6-1</t>
  </si>
  <si>
    <t>PTEM0134510</t>
  </si>
  <si>
    <t>NDT3-40C6-1</t>
  </si>
  <si>
    <t>PTEM0134511</t>
  </si>
  <si>
    <t>NDT3-50C6-1</t>
  </si>
  <si>
    <t>PTEM0134512</t>
  </si>
  <si>
    <t>NDT3-63C6-1</t>
  </si>
  <si>
    <t>Total 0001C_MCB2_TEMPER</t>
  </si>
  <si>
    <t>0001NC_MCB2_TEMPER</t>
  </si>
  <si>
    <t>MCB - gama terciaria - PN - curva c</t>
  </si>
  <si>
    <t>PTEM0134671</t>
  </si>
  <si>
    <t>NDT3N-10C6</t>
  </si>
  <si>
    <t>PTEM0134672</t>
  </si>
  <si>
    <t>NDT3N-16C6</t>
  </si>
  <si>
    <t>PTEM0134673</t>
  </si>
  <si>
    <t>NDT3N-20C6</t>
  </si>
  <si>
    <t>PTEM0134674</t>
  </si>
  <si>
    <t>NDT3N-25C6</t>
  </si>
  <si>
    <t>PTEM0134675</t>
  </si>
  <si>
    <t>NDT3N-32C6</t>
  </si>
  <si>
    <t>Total 0001NC_MCB2_TEMPER</t>
  </si>
  <si>
    <t>0002C_MCB2_TEMPER</t>
  </si>
  <si>
    <t>MCB - gama terciaria - bipolares - curva c</t>
  </si>
  <si>
    <t>PTEM0134513</t>
  </si>
  <si>
    <t>NDT3-1C6-2</t>
  </si>
  <si>
    <t>PTEM0134514</t>
  </si>
  <si>
    <t>NDT3-2C6-2</t>
  </si>
  <si>
    <t>PTEM0134515</t>
  </si>
  <si>
    <t>NDT3-3C6-2</t>
  </si>
  <si>
    <t>PTEM0134516</t>
  </si>
  <si>
    <t>NDT3-4C6-2</t>
  </si>
  <si>
    <t>PTEM0134517</t>
  </si>
  <si>
    <t>NDT3-6C6-2</t>
  </si>
  <si>
    <t>PTEM0134518</t>
  </si>
  <si>
    <t>NDT3-10C6-2</t>
  </si>
  <si>
    <t>PTEM0134519</t>
  </si>
  <si>
    <t>NDT3-16C6-2</t>
  </si>
  <si>
    <t>PTEM0134520</t>
  </si>
  <si>
    <t>NDT3-20C6-2</t>
  </si>
  <si>
    <t>PTEM0134521</t>
  </si>
  <si>
    <t>NDT3-25C6-2</t>
  </si>
  <si>
    <t>PTEM0134522</t>
  </si>
  <si>
    <t>NDT3-32C6-2</t>
  </si>
  <si>
    <t>PTEM0134523</t>
  </si>
  <si>
    <t>NDT3-40C6-2</t>
  </si>
  <si>
    <t>PTEM0134524</t>
  </si>
  <si>
    <t>NDT3-50C6-2</t>
  </si>
  <si>
    <t>PTEM0134525</t>
  </si>
  <si>
    <t>NDT3-63C6-2</t>
  </si>
  <si>
    <t>Total 0002C_MCB2_TEMPER</t>
  </si>
  <si>
    <t>0003C_MCB2_TEMPER</t>
  </si>
  <si>
    <t>MCB - gama terciaria - tripolares - curva c</t>
  </si>
  <si>
    <t>PTEM0134526</t>
  </si>
  <si>
    <t>NDT3-1C6-3</t>
  </si>
  <si>
    <t>PTEM0134527</t>
  </si>
  <si>
    <t>NDT3-2C6-3</t>
  </si>
  <si>
    <t>PTEM0134528</t>
  </si>
  <si>
    <t>NDT3-3C6-3</t>
  </si>
  <si>
    <t>PTEM0134529</t>
  </si>
  <si>
    <t>NDT3-4C6-3</t>
  </si>
  <si>
    <t>PTEM0134530</t>
  </si>
  <si>
    <t>NDT3-6C6-3</t>
  </si>
  <si>
    <t>PTEM0134531</t>
  </si>
  <si>
    <t>NDT3-10C6-3</t>
  </si>
  <si>
    <t>PTEM0134532</t>
  </si>
  <si>
    <t>NDT3-16C6-3</t>
  </si>
  <si>
    <t>PTEM0134533</t>
  </si>
  <si>
    <t>NDT3-20C6-3</t>
  </si>
  <si>
    <t>PTEM0134534</t>
  </si>
  <si>
    <t>NDT3-25C6-3</t>
  </si>
  <si>
    <t>PTEM0134535</t>
  </si>
  <si>
    <t>NDT3-32C6-3</t>
  </si>
  <si>
    <t>PTEM0134536</t>
  </si>
  <si>
    <t>NDT3-40C6-3</t>
  </si>
  <si>
    <t>PTEM0134537</t>
  </si>
  <si>
    <t>NDT3-50C6-3</t>
  </si>
  <si>
    <t>PTEM0134538</t>
  </si>
  <si>
    <t>NDT3-63C6-3</t>
  </si>
  <si>
    <t>Total 0003C_MCB2_TEMPER</t>
  </si>
  <si>
    <t>0004C_MCB2_TEMPER</t>
  </si>
  <si>
    <t>MCB - gama terciaria - tetrapolares - curva c</t>
  </si>
  <si>
    <t>PTEM0134539</t>
  </si>
  <si>
    <t>NDT3-1C6-4</t>
  </si>
  <si>
    <t>PTEM0134540</t>
  </si>
  <si>
    <t>NDT3-2C6-4</t>
  </si>
  <si>
    <t>PTEM0134541</t>
  </si>
  <si>
    <t>NDT3-3C6-4</t>
  </si>
  <si>
    <t>PTEM0134542</t>
  </si>
  <si>
    <t>NDT3-4C6-4</t>
  </si>
  <si>
    <t>PTEM0134543</t>
  </si>
  <si>
    <t>NDT3-6C6-4</t>
  </si>
  <si>
    <t>PTEM0134544</t>
  </si>
  <si>
    <t>NDT3-10C6-4</t>
  </si>
  <si>
    <t>PTEM0134545</t>
  </si>
  <si>
    <t>NDT3-16C6-4</t>
  </si>
  <si>
    <t>PTEM0134546</t>
  </si>
  <si>
    <t>NDT3-20C6-4</t>
  </si>
  <si>
    <t>PTEM0134547</t>
  </si>
  <si>
    <t>NDT3-25C6-4</t>
  </si>
  <si>
    <t>PTEM0134548</t>
  </si>
  <si>
    <t>NDT3-32C6-4</t>
  </si>
  <si>
    <t>PTEM0134549</t>
  </si>
  <si>
    <t>NDT3-40C6-4</t>
  </si>
  <si>
    <t>PTEM0134550</t>
  </si>
  <si>
    <t>NDT3-50C6-4</t>
  </si>
  <si>
    <t>PTEM0134551</t>
  </si>
  <si>
    <t>NDT3-63C6-4</t>
  </si>
  <si>
    <t>Total 0004C_MCB2_TEMPER</t>
  </si>
  <si>
    <t>0001D_MCB2_TEMPER</t>
  </si>
  <si>
    <t>MCB - gama terciaria - unipolares - curva d</t>
  </si>
  <si>
    <t>PTEM0134700</t>
  </si>
  <si>
    <t>NDT3-1D6-1</t>
  </si>
  <si>
    <t>PTEM0134701</t>
  </si>
  <si>
    <t>NDT3-2D6-1</t>
  </si>
  <si>
    <t>PTEM0134702</t>
  </si>
  <si>
    <t>NDT3-3D6-1</t>
  </si>
  <si>
    <t>PTEM0134703</t>
  </si>
  <si>
    <t>NDT3-4D6-1</t>
  </si>
  <si>
    <t>PTEM0134704</t>
  </si>
  <si>
    <t>NDT3-6D6-1</t>
  </si>
  <si>
    <t>PTEM0134705</t>
  </si>
  <si>
    <t>NDT3-10D6-1</t>
  </si>
  <si>
    <t>PTEM0134706</t>
  </si>
  <si>
    <t>NDT3-16D6-1</t>
  </si>
  <si>
    <t>PTEM0134707</t>
  </si>
  <si>
    <t>NDT3-20D6-1</t>
  </si>
  <si>
    <t>PTEM0134708</t>
  </si>
  <si>
    <t>NDT3-25D6-1</t>
  </si>
  <si>
    <t>PTEM0134709</t>
  </si>
  <si>
    <t>NDT3-32D6-1</t>
  </si>
  <si>
    <t>PTEM0134710</t>
  </si>
  <si>
    <t>NDT3-40CD-1</t>
  </si>
  <si>
    <t>PTEM0134711</t>
  </si>
  <si>
    <t>NDT3-50D6-1</t>
  </si>
  <si>
    <t>PTEM0134712</t>
  </si>
  <si>
    <t>NDT3-63D6-1</t>
  </si>
  <si>
    <t>Total 0001D_MCB2_TEMPER</t>
  </si>
  <si>
    <t>0002D_MCB2_TEMPER</t>
  </si>
  <si>
    <t>MCB - gama terciaria - bipolares - curva d</t>
  </si>
  <si>
    <t>PTEM0134713</t>
  </si>
  <si>
    <t>NDT3-1D6-2</t>
  </si>
  <si>
    <t>PTEM0134714</t>
  </si>
  <si>
    <t>NDT3-2D6-2</t>
  </si>
  <si>
    <t>PTEM0134715</t>
  </si>
  <si>
    <t>NDT3-3D6-2</t>
  </si>
  <si>
    <t>PTEM0134716</t>
  </si>
  <si>
    <t>NDT3-4D6-2</t>
  </si>
  <si>
    <t>PTEM0134717</t>
  </si>
  <si>
    <t>NDT3-6D6-2</t>
  </si>
  <si>
    <t>PTEM0134718</t>
  </si>
  <si>
    <t>NDT3-10D6-2</t>
  </si>
  <si>
    <t>PTEM0134719</t>
  </si>
  <si>
    <t>NDT3-16D6-2</t>
  </si>
  <si>
    <t>PTEM0134720</t>
  </si>
  <si>
    <t>NDT3-20D6-2</t>
  </si>
  <si>
    <t>PTEM0134721</t>
  </si>
  <si>
    <t>NDT3-25D6-2</t>
  </si>
  <si>
    <t>PTEM0134722</t>
  </si>
  <si>
    <t>NDT3-32D6-2</t>
  </si>
  <si>
    <t>PTEM0134723</t>
  </si>
  <si>
    <t>NDT3-40D6-2</t>
  </si>
  <si>
    <t>PTEM0134724</t>
  </si>
  <si>
    <t>NDT3-50D6-2</t>
  </si>
  <si>
    <t>PTEM0134725</t>
  </si>
  <si>
    <t>NDT3-63D6-2</t>
  </si>
  <si>
    <t>Total 0002D_MCB2_TEMPER</t>
  </si>
  <si>
    <t>0003D_MCB2_TEMPER</t>
  </si>
  <si>
    <t>MCB - gama terciaria - tripolares - curva d</t>
  </si>
  <si>
    <t>PTEM0134726</t>
  </si>
  <si>
    <t>NDT3-1D6-3</t>
  </si>
  <si>
    <t>PTEM0134727</t>
  </si>
  <si>
    <t>NDT3-2D6-3</t>
  </si>
  <si>
    <t>PTEM0134728</t>
  </si>
  <si>
    <t>NDT3-3D6-3</t>
  </si>
  <si>
    <t>PTEM0134729</t>
  </si>
  <si>
    <t>NDT3-4D6-3</t>
  </si>
  <si>
    <t>PTEM0134730</t>
  </si>
  <si>
    <t>NDT3-6D6-3</t>
  </si>
  <si>
    <t>PTEM0134731</t>
  </si>
  <si>
    <t>NDT3-10D6-3</t>
  </si>
  <si>
    <t>PTEM0134732</t>
  </si>
  <si>
    <t>NDT3-16D6-3</t>
  </si>
  <si>
    <t>PTEM0134733</t>
  </si>
  <si>
    <t>NDT3-20D6-3</t>
  </si>
  <si>
    <t>PTEM0134734</t>
  </si>
  <si>
    <t>NDT3-25D6-3</t>
  </si>
  <si>
    <t>PTEM0134735</t>
  </si>
  <si>
    <t>NDT3-32D6-3</t>
  </si>
  <si>
    <t>PTEM0134736</t>
  </si>
  <si>
    <t>NDT3-40D6-3</t>
  </si>
  <si>
    <t>PTEM0134737</t>
  </si>
  <si>
    <t>NDT3-50D6-3</t>
  </si>
  <si>
    <t>PTEM0134738</t>
  </si>
  <si>
    <t>NDT3-63D6-3</t>
  </si>
  <si>
    <t>Total 0003D_MCB2_TEMPER</t>
  </si>
  <si>
    <t>0004D_MCB2_TEMPER</t>
  </si>
  <si>
    <t>MCB - gama terciaria - tetrapolares - curva d</t>
  </si>
  <si>
    <t>PTEM0134739</t>
  </si>
  <si>
    <t>NDT3-1D6-4</t>
  </si>
  <si>
    <t>PTEM0134740</t>
  </si>
  <si>
    <t>NDT3-2D6-4</t>
  </si>
  <si>
    <t>PTEM0134741</t>
  </si>
  <si>
    <t>NDT3-3D6-4</t>
  </si>
  <si>
    <t>PTEM0134742</t>
  </si>
  <si>
    <t>NDT3-4D6-4</t>
  </si>
  <si>
    <t>PTEM0134743</t>
  </si>
  <si>
    <t>NDT3-6D6-4</t>
  </si>
  <si>
    <t>PTEM0134744</t>
  </si>
  <si>
    <t>NDT3-10D6-4</t>
  </si>
  <si>
    <t>PTEM0134745</t>
  </si>
  <si>
    <t>NDT3-16D6-4</t>
  </si>
  <si>
    <t>PTEM0134746</t>
  </si>
  <si>
    <t>NDT3-20D6-4</t>
  </si>
  <si>
    <t>PTEM0134747</t>
  </si>
  <si>
    <t>NDT3-25D6-4</t>
  </si>
  <si>
    <t>PTEM0134748</t>
  </si>
  <si>
    <t>NDT3-32D6-4</t>
  </si>
  <si>
    <t>PTEM0134749</t>
  </si>
  <si>
    <t>NDT3-40D6-4</t>
  </si>
  <si>
    <t>PTEM0134750</t>
  </si>
  <si>
    <t>NDT3-50D6-4</t>
  </si>
  <si>
    <t>PTEM0134751</t>
  </si>
  <si>
    <t>NDT3-63D6-4</t>
  </si>
  <si>
    <t>Total 0004D_MCB2_TEMPER</t>
  </si>
  <si>
    <t>Total 002_MCB2_TEMPER</t>
  </si>
  <si>
    <t>003_MCB3_TEMPER</t>
  </si>
  <si>
    <t>MCB - gama industrial</t>
  </si>
  <si>
    <t>0001C_MCB3_TEMPER</t>
  </si>
  <si>
    <t>MCB - gama industrial - unipolares - curva c</t>
  </si>
  <si>
    <t>PTEM0134552</t>
  </si>
  <si>
    <t>NDT3-1C10-1</t>
  </si>
  <si>
    <t>PTEM0134553</t>
  </si>
  <si>
    <t>NDT3-2C10-1</t>
  </si>
  <si>
    <t>PTEM0134554</t>
  </si>
  <si>
    <t>NDT3-3C10-1</t>
  </si>
  <si>
    <t>PTEM0134555</t>
  </si>
  <si>
    <t>NDT3-4C10-1</t>
  </si>
  <si>
    <t>PTEM0134556</t>
  </si>
  <si>
    <t>NDT3-6C10-1</t>
  </si>
  <si>
    <t>PTEM0134557</t>
  </si>
  <si>
    <t>NDT3-10C10-1</t>
  </si>
  <si>
    <t>PTEM0134558</t>
  </si>
  <si>
    <t>NDT3-16C10-1</t>
  </si>
  <si>
    <t>PTEM0134559</t>
  </si>
  <si>
    <t>NDT3-20C10-1</t>
  </si>
  <si>
    <t>PTEM0134560</t>
  </si>
  <si>
    <t>NDT3-25C10-1</t>
  </si>
  <si>
    <t>PTEM0134561</t>
  </si>
  <si>
    <t>NDT3-32C10-1</t>
  </si>
  <si>
    <t>PTEM0134562</t>
  </si>
  <si>
    <t>NDT3-40C10-1</t>
  </si>
  <si>
    <t>PTEM0134563</t>
  </si>
  <si>
    <t>NDT3-50C10-1</t>
  </si>
  <si>
    <t>PTEM0134564</t>
  </si>
  <si>
    <t>NDT3-63C10-1</t>
  </si>
  <si>
    <t>Total 0001C_MCB3_TEMPER</t>
  </si>
  <si>
    <t>0002C_MCB3_TEMPER</t>
  </si>
  <si>
    <t>MCB - gama industrial - bipolares - curva c</t>
  </si>
  <si>
    <t>PTEM0134565</t>
  </si>
  <si>
    <t>NDT3-1C10-2</t>
  </si>
  <si>
    <t>PTEM0134566</t>
  </si>
  <si>
    <t>NDT3-2C10-2</t>
  </si>
  <si>
    <t>PTEM0134567</t>
  </si>
  <si>
    <t>NDT3-3C10-2</t>
  </si>
  <si>
    <t>PTEM0134568</t>
  </si>
  <si>
    <t>NDT3-4C10-2</t>
  </si>
  <si>
    <t>PTEM0134569</t>
  </si>
  <si>
    <t>NDT3-6C10-2</t>
  </si>
  <si>
    <t>PTEM0134570</t>
  </si>
  <si>
    <t>NDT3-10C10-2</t>
  </si>
  <si>
    <t>PTEM0134571</t>
  </si>
  <si>
    <t>NDT3-16C10-2</t>
  </si>
  <si>
    <t>PTEM0134572</t>
  </si>
  <si>
    <t>NDT3-20C10-2</t>
  </si>
  <si>
    <t>PTEM0134573</t>
  </si>
  <si>
    <t>NDT3-25C10-2</t>
  </si>
  <si>
    <t>PTEM0134574</t>
  </si>
  <si>
    <t>NDT3-32C10-2</t>
  </si>
  <si>
    <t>PTEM0134575</t>
  </si>
  <si>
    <t>NDT3-40C10-2</t>
  </si>
  <si>
    <t>PTEM0134576</t>
  </si>
  <si>
    <t>NDT3-50C10-2</t>
  </si>
  <si>
    <t>PTEM0134577</t>
  </si>
  <si>
    <t>NDT3-63C10-2</t>
  </si>
  <si>
    <t>Total 0002C_MCB3_TEMPER</t>
  </si>
  <si>
    <t>0003C_MCB3_TEMPER</t>
  </si>
  <si>
    <t>MCB - gama industrial - tripolares - curva c</t>
  </si>
  <si>
    <t>PTEM0134578</t>
  </si>
  <si>
    <t>NDT3-1C10-3</t>
  </si>
  <si>
    <t>PTEM0134579</t>
  </si>
  <si>
    <t>NDT3-2C10-3</t>
  </si>
  <si>
    <t>PTEM0134580</t>
  </si>
  <si>
    <t>NDT3-3C10-3</t>
  </si>
  <si>
    <t>PTEM0134581</t>
  </si>
  <si>
    <t>NDT3-4C10-3</t>
  </si>
  <si>
    <t>PTEM0134582</t>
  </si>
  <si>
    <t>NDT3-6C10-3</t>
  </si>
  <si>
    <t>PTEM0134583</t>
  </si>
  <si>
    <t>NDT3-10C10-3</t>
  </si>
  <si>
    <t>PTEM0134584</t>
  </si>
  <si>
    <t>NDT3-16C10-3</t>
  </si>
  <si>
    <t>PTEM0134585</t>
  </si>
  <si>
    <t>NDT3-20C10-3</t>
  </si>
  <si>
    <t>PTEM0134586</t>
  </si>
  <si>
    <t>NDT3-25C10-3</t>
  </si>
  <si>
    <t>PTEM0134587</t>
  </si>
  <si>
    <t>NDT3-32C10-3</t>
  </si>
  <si>
    <t>PTEM0134588</t>
  </si>
  <si>
    <t>NDT3-40C10-3</t>
  </si>
  <si>
    <t>PTEM0134589</t>
  </si>
  <si>
    <t>NDT3-50C10-3</t>
  </si>
  <si>
    <t>PTEM0134590</t>
  </si>
  <si>
    <t>NDT3-63C10-3</t>
  </si>
  <si>
    <t>Total 0003C_MCB3_TEMPER</t>
  </si>
  <si>
    <t>0004C_MCB3_TEMPER</t>
  </si>
  <si>
    <t>MCB - gama industrial - tetrapolares - curva c</t>
  </si>
  <si>
    <t>PTEM0134594</t>
  </si>
  <si>
    <t>NDT3-1C10-4</t>
  </si>
  <si>
    <t>PTEM0134595</t>
  </si>
  <si>
    <t>NDT3-2C10-4</t>
  </si>
  <si>
    <t>PTEM0134596</t>
  </si>
  <si>
    <t>NDT3-3C10-4</t>
  </si>
  <si>
    <t>PTEM0134597</t>
  </si>
  <si>
    <t>NDT3-4C10-4</t>
  </si>
  <si>
    <t>PTEM0134598</t>
  </si>
  <si>
    <t>NDT3-6C10-4</t>
  </si>
  <si>
    <t>PTEM0134599</t>
  </si>
  <si>
    <t>NDT3-10C10-4</t>
  </si>
  <si>
    <t>PTEM0134600</t>
  </si>
  <si>
    <t>NDT3-16C10-4</t>
  </si>
  <si>
    <t>PTEM0134601</t>
  </si>
  <si>
    <t>NDT3-20C10-4</t>
  </si>
  <si>
    <t>PTEM0134602</t>
  </si>
  <si>
    <t>NDT3-25C10-4</t>
  </si>
  <si>
    <t>PTEM0134603</t>
  </si>
  <si>
    <t>NDT3-32C10-4</t>
  </si>
  <si>
    <t>PTEM0134604</t>
  </si>
  <si>
    <t>NDT3-40C10-4</t>
  </si>
  <si>
    <t>PTEM0134605</t>
  </si>
  <si>
    <t>NDT3-50C10-4</t>
  </si>
  <si>
    <t>PTEM0134606</t>
  </si>
  <si>
    <t>NDT3-63C10-4</t>
  </si>
  <si>
    <t>PTEM0134607</t>
  </si>
  <si>
    <t>NDT3-80C10-4</t>
  </si>
  <si>
    <t>PTEM0134608</t>
  </si>
  <si>
    <t>NDT3-100C10-4</t>
  </si>
  <si>
    <t>PTEM0134609</t>
  </si>
  <si>
    <t>NDT3-125C10-4</t>
  </si>
  <si>
    <t>Total 0004C_MCB3_TEMPER</t>
  </si>
  <si>
    <t>0001D_MCB3_TEMPER</t>
  </si>
  <si>
    <t>MCB - gama industrial - unipolares - curva d</t>
  </si>
  <si>
    <t>PTEM0134752</t>
  </si>
  <si>
    <t>NDT3-1D10-1</t>
  </si>
  <si>
    <t>PTEM0134753</t>
  </si>
  <si>
    <t>NDT3-2D10-1</t>
  </si>
  <si>
    <t>PTEM0134754</t>
  </si>
  <si>
    <t>NDT3-3D10-1</t>
  </si>
  <si>
    <t>PTEM0134755</t>
  </si>
  <si>
    <t>NDT3-4D10-1</t>
  </si>
  <si>
    <t>PTEM0134756</t>
  </si>
  <si>
    <t>NDT3-6D10-1</t>
  </si>
  <si>
    <t>PTEM0134757</t>
  </si>
  <si>
    <t>NDT3-10D10-1</t>
  </si>
  <si>
    <t>PTEM0134758</t>
  </si>
  <si>
    <t>NDT3-16D10-1</t>
  </si>
  <si>
    <t>PTEM0134759</t>
  </si>
  <si>
    <t>NDT3-20D10-1</t>
  </si>
  <si>
    <t>PTEM0134760</t>
  </si>
  <si>
    <t>NDT3-25D10-1</t>
  </si>
  <si>
    <t>PTEM0134761</t>
  </si>
  <si>
    <t>NDT3-32D10-1</t>
  </si>
  <si>
    <t>PTEM0134762</t>
  </si>
  <si>
    <t>NDT3-40D10-1</t>
  </si>
  <si>
    <t>PTEM0134763</t>
  </si>
  <si>
    <t>NDT3-50D10-1</t>
  </si>
  <si>
    <t>PTEM0134764</t>
  </si>
  <si>
    <t>NDT3-63D10-1</t>
  </si>
  <si>
    <t>Total 0001D_MCB3_TEMPER</t>
  </si>
  <si>
    <t>0002D_MCB3_TEMPER</t>
  </si>
  <si>
    <t>MCB - gama industrial - bipolares - curva d</t>
  </si>
  <si>
    <t>PTEM0134765</t>
  </si>
  <si>
    <t>NDT3-1D10-2</t>
  </si>
  <si>
    <t>PTEM0134766</t>
  </si>
  <si>
    <t>NDT3-2D10-2</t>
  </si>
  <si>
    <t>PTEM0134767</t>
  </si>
  <si>
    <t>NDT3-3D10-2</t>
  </si>
  <si>
    <t>PTEM0134768</t>
  </si>
  <si>
    <t>NDT3-4D10-2</t>
  </si>
  <si>
    <t>PTEM0134769</t>
  </si>
  <si>
    <t>NDT3-6D10-2</t>
  </si>
  <si>
    <t>PTEM0134770</t>
  </si>
  <si>
    <t>NDT3-10D10-2</t>
  </si>
  <si>
    <t>PTEM0134771</t>
  </si>
  <si>
    <t>NDT3-16D10-2</t>
  </si>
  <si>
    <t>PTEM0134772</t>
  </si>
  <si>
    <t>NDT3-20D10-2</t>
  </si>
  <si>
    <t>PTEM0134773</t>
  </si>
  <si>
    <t>NDT3-25D10-2</t>
  </si>
  <si>
    <t>PTEM0134774</t>
  </si>
  <si>
    <t>NDT3-32D10-2</t>
  </si>
  <si>
    <t>PTEM0134775</t>
  </si>
  <si>
    <t>NDT3-40D10-2</t>
  </si>
  <si>
    <t>PTEM0134776</t>
  </si>
  <si>
    <t>NDT3-50D10-2</t>
  </si>
  <si>
    <t>PTEM0134777</t>
  </si>
  <si>
    <t>NDT3-63D10-2</t>
  </si>
  <si>
    <t>Total 0002D_MCB3_TEMPER</t>
  </si>
  <si>
    <t>0003D_MCB3_TEMPER</t>
  </si>
  <si>
    <t>MCB - gama industrial - tripolares - curva d</t>
  </si>
  <si>
    <t>PTEM0134778</t>
  </si>
  <si>
    <t>NDT3-1D10-3</t>
  </si>
  <si>
    <t>PTEM0134779</t>
  </si>
  <si>
    <t>NDT3-2D10-3</t>
  </si>
  <si>
    <t>PTEM0134780</t>
  </si>
  <si>
    <t>NDT3-3D10-3</t>
  </si>
  <si>
    <t>PTEM0134781</t>
  </si>
  <si>
    <t>NDT3-4D10-3</t>
  </si>
  <si>
    <t>PTEM0134782</t>
  </si>
  <si>
    <t>NDT3-6D10-3</t>
  </si>
  <si>
    <t>PTEM0134783</t>
  </si>
  <si>
    <t>NDT3-10D10-3</t>
  </si>
  <si>
    <t>PTEM0134784</t>
  </si>
  <si>
    <t>NDT3-16D10-3</t>
  </si>
  <si>
    <t>PTEM0134785</t>
  </si>
  <si>
    <t>NDT3-20D10-3</t>
  </si>
  <si>
    <t>PTEM0134786</t>
  </si>
  <si>
    <t>NDT3-25D10-3</t>
  </si>
  <si>
    <t>PTEM0134787</t>
  </si>
  <si>
    <t>NDT3-32D10-3</t>
  </si>
  <si>
    <t>PTEM0134788</t>
  </si>
  <si>
    <t>NDT3-40D10-3</t>
  </si>
  <si>
    <t>PTEM0134789</t>
  </si>
  <si>
    <t>NDT3-50D10-3</t>
  </si>
  <si>
    <t>PTEM0134790</t>
  </si>
  <si>
    <t>NDT3-63D10-3</t>
  </si>
  <si>
    <t>Total 0003D_MCB3_TEMPER</t>
  </si>
  <si>
    <t>0004D_MCB3_TEMPER</t>
  </si>
  <si>
    <t>MCB - gama industrial - tetrapolares - curva d</t>
  </si>
  <si>
    <t>PTEM0134794</t>
  </si>
  <si>
    <t>NDT3-1D10-4</t>
  </si>
  <si>
    <t>PTEM0134795</t>
  </si>
  <si>
    <t>NDT3-2D10-4</t>
  </si>
  <si>
    <t>PTEM0134796</t>
  </si>
  <si>
    <t>NDT3-3D10-4</t>
  </si>
  <si>
    <t>PTEM0134797</t>
  </si>
  <si>
    <t>NDT3-4D10-4</t>
  </si>
  <si>
    <t>PTEM0134798</t>
  </si>
  <si>
    <t>NDT3-6D10-4</t>
  </si>
  <si>
    <t>PTEM0134799</t>
  </si>
  <si>
    <t>NDT3-10D10-4</t>
  </si>
  <si>
    <t>PTEM0134800</t>
  </si>
  <si>
    <t>NDT3-16D10-4</t>
  </si>
  <si>
    <t>PTEM0134801</t>
  </si>
  <si>
    <t>NDT3-20D10-4</t>
  </si>
  <si>
    <t>PTEM0134802</t>
  </si>
  <si>
    <t>NDT3-25D10-4</t>
  </si>
  <si>
    <t>PTEM0134803</t>
  </si>
  <si>
    <t>NDT3-32D10-4</t>
  </si>
  <si>
    <t>PTEM0134804</t>
  </si>
  <si>
    <t>NDT3-40D10-4</t>
  </si>
  <si>
    <t>PTEM0134805</t>
  </si>
  <si>
    <t>NDT3-50D10-4</t>
  </si>
  <si>
    <t>PTEM0134806</t>
  </si>
  <si>
    <t>NDT3-63D10-4</t>
  </si>
  <si>
    <t>PTEM0134807</t>
  </si>
  <si>
    <t>NDT3-80D10-4</t>
  </si>
  <si>
    <t>PTEM0134808</t>
  </si>
  <si>
    <t>NDT3-100D10-4</t>
  </si>
  <si>
    <t>PTEM0134809</t>
  </si>
  <si>
    <t>NDT3-125D10-4</t>
  </si>
  <si>
    <t>Total 0004D_MCB3_TEMPER</t>
  </si>
  <si>
    <t>Total 003_MCB3_TEMPER</t>
  </si>
  <si>
    <t>004_ACC4_TEMPER</t>
  </si>
  <si>
    <t>Accesorios MCB (gama terciaria, industrial)</t>
  </si>
  <si>
    <t>PTEM0134850</t>
  </si>
  <si>
    <t>NDT3-AU</t>
  </si>
  <si>
    <t>PTEM0134851</t>
  </si>
  <si>
    <t>NDT3-TAU</t>
  </si>
  <si>
    <t>PTEM0134852</t>
  </si>
  <si>
    <t>NDT3-SHT</t>
  </si>
  <si>
    <t>PTEM0134854</t>
  </si>
  <si>
    <t>NDT3-OVT</t>
  </si>
  <si>
    <t>PTEM0134853</t>
  </si>
  <si>
    <t>NDT3-UVT</t>
  </si>
  <si>
    <t>PTEM0134858</t>
  </si>
  <si>
    <t>NDT3-MN</t>
  </si>
  <si>
    <t>Total 004_ACC4_TEMPER</t>
  </si>
  <si>
    <t>Total 01_MCB1_TEMPER</t>
  </si>
  <si>
    <t>02_RCCB2_TEMPER</t>
  </si>
  <si>
    <t>Temper -  interruptores diferenciales RCCB</t>
  </si>
  <si>
    <t>La serie CID es la nueva generación de interruptores diferenciales con marca CRADY, utilizados para la protección contra fugas de corriente o choques eléctricos, garantizando completamente la seguridad de las personas o de los equipos de la instalación. Estos dispositivos ofrecen una sensibilidad de 30 hasta 300 mA para 2 y 4 polos, así como corrientes desde 16 A hasta 63 A y alto poder de corte (hasta 10 kA).</t>
  </si>
  <si>
    <t>001_RCCB1_TEMPER</t>
  </si>
  <si>
    <t>RCCB - clase A</t>
  </si>
  <si>
    <t>0002_RCCB1_TEMPER</t>
  </si>
  <si>
    <t>RCCB - clase A - bipolares</t>
  </si>
  <si>
    <t>PTEM0134935</t>
  </si>
  <si>
    <t>CID-A1630-2</t>
  </si>
  <si>
    <t>PTEM0134936</t>
  </si>
  <si>
    <t>CID-A2530-2</t>
  </si>
  <si>
    <t>PTEM0134937</t>
  </si>
  <si>
    <t>CID-A4030-2</t>
  </si>
  <si>
    <t>PTEM0134938</t>
  </si>
  <si>
    <t>CID-A6330-2</t>
  </si>
  <si>
    <t>PTEM0134939</t>
  </si>
  <si>
    <t>CID-A16300-2</t>
  </si>
  <si>
    <t>PTEM0134940</t>
  </si>
  <si>
    <t>CID-A25300-2</t>
  </si>
  <si>
    <t>PTEM0134941</t>
  </si>
  <si>
    <t>CID-A40300-2</t>
  </si>
  <si>
    <t>PTEM0134942</t>
  </si>
  <si>
    <t>CID-A63300-2</t>
  </si>
  <si>
    <t>Total 0002_RCCB1_TEMPER</t>
  </si>
  <si>
    <t>0004_RCCB1_TEMPER</t>
  </si>
  <si>
    <t>RCCB - clase A - tetrapolares</t>
  </si>
  <si>
    <t>PTEM0134943</t>
  </si>
  <si>
    <t>CID-A1630-4</t>
  </si>
  <si>
    <t>PTEM0134944</t>
  </si>
  <si>
    <t>CID-A2530-4</t>
  </si>
  <si>
    <t>PTEM0134945</t>
  </si>
  <si>
    <t>CID-A4030-4</t>
  </si>
  <si>
    <t>PTEM0134946</t>
  </si>
  <si>
    <t>CID-A6330-4</t>
  </si>
  <si>
    <t>PTEM0134947</t>
  </si>
  <si>
    <t>CID-A16300-4</t>
  </si>
  <si>
    <t>PTEM0134948</t>
  </si>
  <si>
    <t>CID-A25300-4</t>
  </si>
  <si>
    <t>PTEM0134949</t>
  </si>
  <si>
    <t>CID-A40300-4</t>
  </si>
  <si>
    <t>PTEM0134950</t>
  </si>
  <si>
    <t>CID-A63300-4</t>
  </si>
  <si>
    <t>Total 0004_RCCB1_TEMPER</t>
  </si>
  <si>
    <t>Total 001_RCCB1_TEMPER</t>
  </si>
  <si>
    <t>002_RCCB2_TEMPER</t>
  </si>
  <si>
    <t>RCCB - clase AC</t>
  </si>
  <si>
    <t>0002_RCCB2_TEMPER</t>
  </si>
  <si>
    <t>RCCB - clase AC - bipolares</t>
  </si>
  <si>
    <t>PTEM0134951</t>
  </si>
  <si>
    <t>CID-AC1630-2</t>
  </si>
  <si>
    <t>PTEM0134952</t>
  </si>
  <si>
    <t>CID-AC2530-2</t>
  </si>
  <si>
    <t>PTEM0134953</t>
  </si>
  <si>
    <t>CID-AC4030-2</t>
  </si>
  <si>
    <t>PTEM0134954</t>
  </si>
  <si>
    <t>CID-AC6330-2</t>
  </si>
  <si>
    <t>PTEM0134955</t>
  </si>
  <si>
    <t>CID-AC16300-2</t>
  </si>
  <si>
    <t>PTEM0134956</t>
  </si>
  <si>
    <t>CID-AC25300-2</t>
  </si>
  <si>
    <t>PTEM0134957</t>
  </si>
  <si>
    <t>CID-AC40300-2</t>
  </si>
  <si>
    <t>PTEM0134958</t>
  </si>
  <si>
    <t>CID-AC63300-2</t>
  </si>
  <si>
    <t>Total 0002_RCCB2_TEMPER</t>
  </si>
  <si>
    <t>0004_RCCB2_TEMPER</t>
  </si>
  <si>
    <t>RCCB - clase AC - tetrapolares</t>
  </si>
  <si>
    <t>PTEM0134959</t>
  </si>
  <si>
    <t>CID-AC1630-4</t>
  </si>
  <si>
    <t>PTEM0134960</t>
  </si>
  <si>
    <t>CID-AC2530-4</t>
  </si>
  <si>
    <t>PTEM0134961</t>
  </si>
  <si>
    <t>CID-AC4030-4</t>
  </si>
  <si>
    <t>PTEM0134962</t>
  </si>
  <si>
    <t>CID-AC6330-4</t>
  </si>
  <si>
    <t>PTEM0134963</t>
  </si>
  <si>
    <t>CID-AC16300-4</t>
  </si>
  <si>
    <t>PTEM0134964</t>
  </si>
  <si>
    <t>CID-AC25300-4</t>
  </si>
  <si>
    <t>PTEM0134965</t>
  </si>
  <si>
    <t>CID-AC40300-4</t>
  </si>
  <si>
    <t>PTEM0134966</t>
  </si>
  <si>
    <t>CID-AC63300-4</t>
  </si>
  <si>
    <t>PTEM0135037</t>
  </si>
  <si>
    <t>CID-AC80300-4</t>
  </si>
  <si>
    <t>Total 0004_RCCB2_TEMPER</t>
  </si>
  <si>
    <t>Total 002_RCCB2_TEMPER</t>
  </si>
  <si>
    <t>003_RCCB3_TEMPER</t>
  </si>
  <si>
    <t>RCCB - tipo A superinmunizado</t>
  </si>
  <si>
    <t>0002_RCCB3_TEMPER</t>
  </si>
  <si>
    <t>RCCB - tipo A superinmunizado - bipolares</t>
  </si>
  <si>
    <t>PTEM0134975</t>
  </si>
  <si>
    <t>CID-ASPI2530-2</t>
  </si>
  <si>
    <t>PTEM0134976</t>
  </si>
  <si>
    <t>CID-ASPI4030-2</t>
  </si>
  <si>
    <t>PTEM0134977</t>
  </si>
  <si>
    <t>CID-ASPI6330-2</t>
  </si>
  <si>
    <t>PTEM0134978</t>
  </si>
  <si>
    <t>CID-ASPI25300-2</t>
  </si>
  <si>
    <t>PTEM0134979</t>
  </si>
  <si>
    <t>CID-ASPI40300-2</t>
  </si>
  <si>
    <t>PTEM0134980</t>
  </si>
  <si>
    <t>CID-ASPI63300-2</t>
  </si>
  <si>
    <t>Total 0002_RCCB3_TEMPER</t>
  </si>
  <si>
    <t>0004_RCCB3_TEMPER</t>
  </si>
  <si>
    <t>RCCB - tipo A superinmunizado - tetrapolares</t>
  </si>
  <si>
    <t>PTEM0134981</t>
  </si>
  <si>
    <t>CID-ASPI2530-4</t>
  </si>
  <si>
    <t>PTEM0134982</t>
  </si>
  <si>
    <t>CID-ASPI4030-4</t>
  </si>
  <si>
    <t>PTEM0134983</t>
  </si>
  <si>
    <t>CID-ASPI6330-4</t>
  </si>
  <si>
    <t>PTEM0134984</t>
  </si>
  <si>
    <t>CID-ASPI25300-4</t>
  </si>
  <si>
    <t>PTEM0134985</t>
  </si>
  <si>
    <t>CID-ASPI40300-4</t>
  </si>
  <si>
    <t>PTEM0134986</t>
  </si>
  <si>
    <t>CID-ASPI63300-4</t>
  </si>
  <si>
    <t>Total 0004_RCCB3_TEMPER</t>
  </si>
  <si>
    <t>Total 003_RCCB3_TEMPER</t>
  </si>
  <si>
    <t>004_RCCB4_TEMPER</t>
  </si>
  <si>
    <t>RCCB - clase AC selectivos</t>
  </si>
  <si>
    <t>0002_RCCB4_TEMPER</t>
  </si>
  <si>
    <t>RCCB - clase AC selectivos - bipolares</t>
  </si>
  <si>
    <t>PTEM0135031</t>
  </si>
  <si>
    <t>CID-ACS40300-2</t>
  </si>
  <si>
    <t>PTEM0135032</t>
  </si>
  <si>
    <t>CID-ACS63300-2</t>
  </si>
  <si>
    <t>Total 0002_RCCB4_TEMPER</t>
  </si>
  <si>
    <t>0004_RCCB4_TEMPER</t>
  </si>
  <si>
    <t>RCCB - clase AC selectivos - tetrapolares</t>
  </si>
  <si>
    <t>PTEM0135033</t>
  </si>
  <si>
    <t>CID-ACS40300-4</t>
  </si>
  <si>
    <t>PTEM0135034</t>
  </si>
  <si>
    <t>CID-ACS63300-4</t>
  </si>
  <si>
    <t>Total 0004_RCCB4_TEMPER</t>
  </si>
  <si>
    <t>Total 004_RCCB4_TEMPER</t>
  </si>
  <si>
    <t>005_RCCB5_TEMPER</t>
  </si>
  <si>
    <t>RCCB - tipo B</t>
  </si>
  <si>
    <t>PTEM0135035</t>
  </si>
  <si>
    <t>CID-B4030-4R</t>
  </si>
  <si>
    <t>PTEM0135036</t>
  </si>
  <si>
    <t>CID-B6330-4R</t>
  </si>
  <si>
    <t>Total 005_RCCB5_TEMPER</t>
  </si>
  <si>
    <t>Total 02_RCCB2_TEMPER</t>
  </si>
  <si>
    <t>03_MCCB3_TEMPER</t>
  </si>
  <si>
    <t>Temper - interruptores magnetotérmicos caja moldeada MCCB</t>
  </si>
  <si>
    <t>La serie NME es la nueva generación de interruptores de caja moldeada, para 3 y 4 polos con marca CRADY, acorde a las normas y requerimientos internacionales y nacionales. Estos interruptores son útiles para la protección de sistemas de distribución eléctrica, ofreciendo protección térmica y magnética contra sobrecargas y cortocircuitos, entre sus principales funciones. Las principales características de estos dispositivos son su alto poder de corte (hasta 50 kA) y una intensidad nominal desde 15 A hasta 630 A. Se ofrecen también todos los accesorios, como son contactores auxiliares y de alarma, bobina de emisión y mínima tensión, que permiten obtener una solución completa.</t>
  </si>
  <si>
    <t>0003_MCCB1_TEMPER</t>
  </si>
  <si>
    <t>MCCB - tripolares</t>
  </si>
  <si>
    <t>PTEM0134860</t>
  </si>
  <si>
    <t>NME 125-15-3</t>
  </si>
  <si>
    <t>PTEM0134861</t>
  </si>
  <si>
    <t>NME 125-20-3</t>
  </si>
  <si>
    <t>PTEM0134862</t>
  </si>
  <si>
    <t>NME 125-25-3</t>
  </si>
  <si>
    <t>PTEM0134863</t>
  </si>
  <si>
    <t>NME 125-30-3</t>
  </si>
  <si>
    <t>PTEM0134864</t>
  </si>
  <si>
    <t>NME 125-40-3</t>
  </si>
  <si>
    <t>PTEM0134865</t>
  </si>
  <si>
    <t>NME 125-50-3</t>
  </si>
  <si>
    <t>PTEM0134866</t>
  </si>
  <si>
    <t>NME 125-60-3</t>
  </si>
  <si>
    <t>PTEM0134868</t>
  </si>
  <si>
    <t>NME 125-80-3</t>
  </si>
  <si>
    <t>PTEM0134869</t>
  </si>
  <si>
    <t>NME 125-100-3</t>
  </si>
  <si>
    <t>PTEM0134884</t>
  </si>
  <si>
    <t>NME 250-100-3</t>
  </si>
  <si>
    <t>PTEM0134885</t>
  </si>
  <si>
    <t>NME 250-125-3</t>
  </si>
  <si>
    <t>PTEM0134886</t>
  </si>
  <si>
    <t>NME 250-160-3</t>
  </si>
  <si>
    <t>PTEM0134887</t>
  </si>
  <si>
    <t>NME 250-200-3</t>
  </si>
  <si>
    <t>PTEM0134888</t>
  </si>
  <si>
    <t>NME 250-225-3</t>
  </si>
  <si>
    <t>PTEM0134889</t>
  </si>
  <si>
    <t>NME 250-250-3</t>
  </si>
  <si>
    <t>PTEM0134901</t>
  </si>
  <si>
    <t>NME 400-320-3</t>
  </si>
  <si>
    <t>PTEM0134902</t>
  </si>
  <si>
    <t>NME 400-350-3</t>
  </si>
  <si>
    <t>PTEM0134903</t>
  </si>
  <si>
    <t>NME 400-400-3</t>
  </si>
  <si>
    <t>PTEM0134909</t>
  </si>
  <si>
    <t>NME 630-500-3</t>
  </si>
  <si>
    <t>PTEM0134910</t>
  </si>
  <si>
    <t>NME 630-630-3</t>
  </si>
  <si>
    <t>Total 0003_MCCB1_TEMPER</t>
  </si>
  <si>
    <t>0004_MCCB2_TEMPER</t>
  </si>
  <si>
    <t>MCCB - tetrapolares</t>
  </si>
  <si>
    <t>PTEM0134870</t>
  </si>
  <si>
    <t>NME 125-15-4</t>
  </si>
  <si>
    <t>PTEM0134871</t>
  </si>
  <si>
    <t>NME 125-20-4</t>
  </si>
  <si>
    <t>PTEM0134872</t>
  </si>
  <si>
    <t>NME 125-25-4</t>
  </si>
  <si>
    <t>PTEM0134873</t>
  </si>
  <si>
    <t>NME 125-30-4</t>
  </si>
  <si>
    <t>PTEM0134874</t>
  </si>
  <si>
    <t>NME 125-40-4</t>
  </si>
  <si>
    <t>PTEM0134875</t>
  </si>
  <si>
    <t>NME 125-50-4</t>
  </si>
  <si>
    <t>PTEM0134876</t>
  </si>
  <si>
    <t>NME 125-60-4</t>
  </si>
  <si>
    <t>PTEM0134877</t>
  </si>
  <si>
    <t>NME 125-75-4</t>
  </si>
  <si>
    <t>PTEM0134878</t>
  </si>
  <si>
    <t>NME 125-80-4</t>
  </si>
  <si>
    <t>PTEM0134879</t>
  </si>
  <si>
    <t>NME 125-100-4</t>
  </si>
  <si>
    <t>PTEM0134894</t>
  </si>
  <si>
    <t>NME 250-100-4</t>
  </si>
  <si>
    <t>PTEM0134895</t>
  </si>
  <si>
    <t>NME 250-125-4</t>
  </si>
  <si>
    <t>PTEM0134896</t>
  </si>
  <si>
    <t>NME 250-160-4</t>
  </si>
  <si>
    <t>PTEM0134897</t>
  </si>
  <si>
    <t>NME 250-200-4</t>
  </si>
  <si>
    <t>PTEM0134898</t>
  </si>
  <si>
    <t>NME 250-225-4</t>
  </si>
  <si>
    <t>PTEM0134899</t>
  </si>
  <si>
    <t>NME 250-250-4</t>
  </si>
  <si>
    <t>PTEM0134905</t>
  </si>
  <si>
    <t>NME 400-320-4</t>
  </si>
  <si>
    <t>PTEM0134906</t>
  </si>
  <si>
    <t>NME 400-350-4</t>
  </si>
  <si>
    <t>PTEM0134907</t>
  </si>
  <si>
    <t>NME 400-400-4</t>
  </si>
  <si>
    <t>PTEM0134912</t>
  </si>
  <si>
    <t>NME 630-500-4</t>
  </si>
  <si>
    <t>PTEM0134913</t>
  </si>
  <si>
    <t>NME 630-630-4</t>
  </si>
  <si>
    <t>Total 0004_MCCB2_TEMPER</t>
  </si>
  <si>
    <t>001_ACC3_TEMPER</t>
  </si>
  <si>
    <t>Accesorios MCCB</t>
  </si>
  <si>
    <t>PTEM0134915</t>
  </si>
  <si>
    <t>AXAL-100</t>
  </si>
  <si>
    <t>PTEM0134916</t>
  </si>
  <si>
    <t>SHT-100</t>
  </si>
  <si>
    <t>PTEM0134917</t>
  </si>
  <si>
    <t>UVT-100</t>
  </si>
  <si>
    <t>PTEM0134918</t>
  </si>
  <si>
    <t>AXAL-250</t>
  </si>
  <si>
    <t>PTEM0134919</t>
  </si>
  <si>
    <t>SHT-250</t>
  </si>
  <si>
    <t>PTEM0134920</t>
  </si>
  <si>
    <t>UVT-250</t>
  </si>
  <si>
    <t>PTEM0134921</t>
  </si>
  <si>
    <t>AU-400/630</t>
  </si>
  <si>
    <t>PTEM0134922</t>
  </si>
  <si>
    <t>TAU-400/630</t>
  </si>
  <si>
    <t>PTEM0134923</t>
  </si>
  <si>
    <t>SHT-400/630</t>
  </si>
  <si>
    <t>PTEM0134924</t>
  </si>
  <si>
    <t>UVT-400/630</t>
  </si>
  <si>
    <t>Total 001_ACC3_TEMPER</t>
  </si>
  <si>
    <t>Total 03_MCCB3_TEMPER</t>
  </si>
  <si>
    <t>04_BRCT4_TEMPER</t>
  </si>
  <si>
    <t>Temper - contactores modulares</t>
  </si>
  <si>
    <t>La serie de contactores modulares, de marca CRADY, tienen como principal función el control de circuitos de potencia (calefacción, iluminación, etc.), ya sea en el ámbito doméstico como en aplicaciones industriales y de uso general.</t>
  </si>
  <si>
    <t>0002_BRCT1_TEMPER</t>
  </si>
  <si>
    <t>BRCT - bipolares</t>
  </si>
  <si>
    <t>PTEM0134990</t>
  </si>
  <si>
    <t>BRCT-2-25-N</t>
  </si>
  <si>
    <t>PTEM0134991</t>
  </si>
  <si>
    <t>BRCT-2-63</t>
  </si>
  <si>
    <t>PTEM0134993</t>
  </si>
  <si>
    <t>BRCT-2-40</t>
  </si>
  <si>
    <t>Total 0002_BRCT1_TEMPER</t>
  </si>
  <si>
    <t>0004_BRCT2_TEMPER</t>
  </si>
  <si>
    <t>BRCT - tetrapolares</t>
  </si>
  <si>
    <t>PTEM0134992</t>
  </si>
  <si>
    <t>BRCT-4-63</t>
  </si>
  <si>
    <t>PTEM0134994</t>
  </si>
  <si>
    <t>BRCT-4-40</t>
  </si>
  <si>
    <t>Total 0004_BRCT2_TEMPER</t>
  </si>
  <si>
    <t>Total 04_BRCT4_TEMPER</t>
  </si>
  <si>
    <t>05_LS5_TEMPER</t>
  </si>
  <si>
    <t>Temper - limitadores de sobretensión</t>
  </si>
  <si>
    <t>001_LS1_TEMPER</t>
  </si>
  <si>
    <t>LST - limitadores de sobretensión transitorias</t>
  </si>
  <si>
    <t>Los limitadores de sobretensión transitorias vienen especificados en la EN 61643-11 y son los encargados de proteger los equipos eléctricos y electrónicos contra las sobretensiones transitorias. La nueva gama de limitadores de sobretensión LST comprende los tipos, Tipo 1, Tipo 1+2, Tipo 2 y Tipo 2+3.</t>
  </si>
  <si>
    <t>0001_LS1_TEMPER</t>
  </si>
  <si>
    <t>LST - tipo 1</t>
  </si>
  <si>
    <t>PTEM0119005</t>
  </si>
  <si>
    <t>LST-50-320/3+1 T1</t>
  </si>
  <si>
    <t>Total 0001_LS1_TEMPER</t>
  </si>
  <si>
    <t>0002M_LS1_TEMPER</t>
  </si>
  <si>
    <t>LST - tipo 1+2 - monofásico</t>
  </si>
  <si>
    <t>PTEM0119001</t>
  </si>
  <si>
    <t>LST-12,5-275/1S+1 T1+2</t>
  </si>
  <si>
    <t>Total 0002M_LS1_TEMPER</t>
  </si>
  <si>
    <t>0002T_LS1_TEMPER</t>
  </si>
  <si>
    <t>LST - tipo 1+2 - trifásico</t>
  </si>
  <si>
    <t>PTEM0119002</t>
  </si>
  <si>
    <t>LST-12.5-320/3S+1  T1+2</t>
  </si>
  <si>
    <t>Total 0002T_LS1_TEMPER</t>
  </si>
  <si>
    <t>0003M_LS1_TEMPER</t>
  </si>
  <si>
    <t>LST - tipo 2 - monofásico</t>
  </si>
  <si>
    <t>PTEM0119003</t>
  </si>
  <si>
    <t>LST-40-275/1S+1 T2</t>
  </si>
  <si>
    <t>Total 0003M_LS1_TEMPER</t>
  </si>
  <si>
    <t>0003T_LS1_TEMPER</t>
  </si>
  <si>
    <t>LST - tipo 2 - trifásico</t>
  </si>
  <si>
    <t>PTEM0119004</t>
  </si>
  <si>
    <t>LST-40-440/3S+1 T2</t>
  </si>
  <si>
    <t>Total 0003T_LS1_TEMPER</t>
  </si>
  <si>
    <t>0004_LS1_TEMPER</t>
  </si>
  <si>
    <t>LST - tipo 2+3</t>
  </si>
  <si>
    <t>PTEM0119006</t>
  </si>
  <si>
    <t>LST-20-275/1S+1 T2+3</t>
  </si>
  <si>
    <t>Total 0004_LS1_TEMPER</t>
  </si>
  <si>
    <t>0005_LS1_TEMPER</t>
  </si>
  <si>
    <t>Cartuchos extraíbles LST</t>
  </si>
  <si>
    <t>PTEM0119007</t>
  </si>
  <si>
    <t>ACC-12.5-P-N-T1+2</t>
  </si>
  <si>
    <t>Cartucho extraíble módulo P para el código 0119001 tipo 1+2</t>
  </si>
  <si>
    <t>PTEM0119009</t>
  </si>
  <si>
    <t>ACC-50-3P-P-NE-T1+2</t>
  </si>
  <si>
    <t>Cartucho extraíble módulo NPE para el código 0119001 y 0119002 tipo 1+2</t>
  </si>
  <si>
    <t>PTEM0119010</t>
  </si>
  <si>
    <t>ACC-40-P-N-T2</t>
  </si>
  <si>
    <t>Cartucho extraíble módulo P para el código 0119003 tipo 2</t>
  </si>
  <si>
    <t>PTEM0119011</t>
  </si>
  <si>
    <t>ACC-40-3P-N-T2</t>
  </si>
  <si>
    <t>Cartucho extraíble módulo P para el código 0119004 tipo 2</t>
  </si>
  <si>
    <t>PTEM0119012</t>
  </si>
  <si>
    <t>ACC-40-3P-P-NE-T2</t>
  </si>
  <si>
    <t>Cartucho extraíble módulo NPE para el código 0119003 y 0119012 tipo 2</t>
  </si>
  <si>
    <t>PTEM0119013</t>
  </si>
  <si>
    <t>ACC-20-P-N-T2+3</t>
  </si>
  <si>
    <t>Cartucho extraíble módulo P para el código 0119006 tipo 2+3</t>
  </si>
  <si>
    <t>PTEM0119014</t>
  </si>
  <si>
    <t>ACC-20-P-NE-T2+3</t>
  </si>
  <si>
    <t>Cartucho extraíble módulo NPE para el código 0119006 tipo 2+3</t>
  </si>
  <si>
    <t>PTEM0119015</t>
  </si>
  <si>
    <t>ACC-12.5-3P-N-T1+2</t>
  </si>
  <si>
    <t>Cartucho extraíble módulo P para el código 0119002 tipo 1+2</t>
  </si>
  <si>
    <t>Total 0005_LS1_TEMPER</t>
  </si>
  <si>
    <t>Total 001_LS1_TEMPER</t>
  </si>
  <si>
    <t>002_LS2_TEMPER</t>
  </si>
  <si>
    <t>LSP - limitadores de sobretensión permanente</t>
  </si>
  <si>
    <t>Los limitadores de sobretensión permanentes, que cumplen con los requerimientos de la norma UNE EN 50550, se utilizan para proteger equipos eléctricos contra las sobretensiones producidas por falta de neutro o defecto de conexión del mismo, que pueden ocasionar en instalaciones monofásicas sobretensiones de media o larga duración de hasta 230V. El protector LSP-M es un producto con electrónica micro procesada que está permanentemente midiendo la tensión de la línea, indicándola mediante un LED de color verde.</t>
  </si>
  <si>
    <t>0001_LS2_TEMPER</t>
  </si>
  <si>
    <t>LSP - monofásico</t>
  </si>
  <si>
    <t>PTEM0119016</t>
  </si>
  <si>
    <t>LSP- M</t>
  </si>
  <si>
    <t>Total 0001_LS2_TEMPER</t>
  </si>
  <si>
    <t>Total 002_LS2_TEMPER</t>
  </si>
  <si>
    <t>Total 05_LS5_TEMPER</t>
  </si>
  <si>
    <t>Total CATALOGO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</si>
</sst>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color theme="1"/>
      <name val="Calibri"/>
      <family val="2"/>
      <scheme val="minor"/>
    </font>
    <font>
      <b/>
      <sz val="14"/>
      <color theme="1"/>
      <name val="Calibri"/>
      <family val="2"/>
      <scheme val="minor"/>
    </font>
    <font>
      <b/>
      <sz val="9"/>
      <color indexed="81"/>
      <name val="Tahoma"/>
      <family val="2"/>
    </font>
    <font>
      <b/>
      <i/>
      <sz val="10"/>
      <color theme="1"/>
      <name val="Calibri"/>
      <family val="2"/>
      <scheme val="minor"/>
    </font>
    <font>
      <b/>
      <sz val="8"/>
      <color theme="1"/>
      <name val="Calibri"/>
      <family val="2"/>
      <scheme val="minor"/>
    </font>
    <font>
      <b/>
      <sz val="8"/>
      <color rgb="FFFF40FF"/>
      <name val="Calibri"/>
      <family val="2"/>
      <scheme val="minor"/>
    </font>
    <font>
      <sz val="8"/>
      <color theme="1"/>
      <name val="Calibri"/>
      <family val="2"/>
      <scheme val="minor"/>
    </font>
    <font>
      <sz val="8"/>
      <color rgb="FFFF40FF"/>
      <name val="Calibri"/>
      <family val="2"/>
      <scheme val="minor"/>
    </font>
  </fonts>
  <fills count="7">
    <fill>
      <patternFill patternType="none"/>
    </fill>
    <fill>
      <patternFill patternType="gray125"/>
    </fill>
    <fill>
      <patternFill patternType="solid">
        <fgColor rgb="FFB4CBE0"/>
        <bgColor indexed="64"/>
      </patternFill>
    </fill>
    <fill>
      <patternFill patternType="solid">
        <fgColor rgb="FFC2D5E7"/>
        <bgColor indexed="64"/>
      </patternFill>
    </fill>
    <fill>
      <patternFill patternType="solid">
        <fgColor rgb="FFD1E1ED"/>
        <bgColor indexed="64"/>
      </patternFill>
    </fill>
    <fill>
      <patternFill patternType="solid">
        <fgColor rgb="FFC0C0C0"/>
        <bgColor indexed="64"/>
      </patternFill>
    </fill>
    <fill>
      <patternFill patternType="solid">
        <fgColor rgb="FFF0F0F0"/>
        <bgColor indexed="64"/>
      </patternFill>
    </fill>
  </fills>
  <borders count="1">
    <border>
      <left/>
      <right/>
      <top/>
      <bottom/>
      <diagonal/>
    </border>
  </borders>
  <cellStyleXfs count="1">
    <xf numFmtId="0" fontId="0" fillId="0" borderId="0"/>
  </cellStyleXfs>
  <cellXfs count="29">
    <xf numFmtId="0" fontId="0" fillId="0" borderId="0" xfId="0"/>
    <xf numFmtId="0" fontId="1" fillId="0" borderId="0" xfId="0" applyFont="1" applyAlignment="1">
      <alignment vertical="top"/>
    </xf>
    <xf numFmtId="0" fontId="0" fillId="0" borderId="0" xfId="0" applyAlignment="1">
      <alignment vertical="top"/>
    </xf>
    <xf numFmtId="0" fontId="2" fillId="0" borderId="0" xfId="0" applyFont="1" applyAlignment="1">
      <alignment vertical="top"/>
    </xf>
    <xf numFmtId="0" fontId="4" fillId="0" borderId="0" xfId="0" applyFont="1" applyAlignment="1">
      <alignment vertical="top"/>
    </xf>
    <xf numFmtId="49" fontId="5" fillId="2" borderId="0" xfId="0" applyNumberFormat="1" applyFont="1" applyFill="1" applyAlignment="1">
      <alignment vertical="top"/>
    </xf>
    <xf numFmtId="3" fontId="5" fillId="2" borderId="0" xfId="0" applyNumberFormat="1" applyFont="1" applyFill="1" applyAlignment="1">
      <alignment vertical="top"/>
    </xf>
    <xf numFmtId="4" fontId="5" fillId="2" borderId="0" xfId="0" applyNumberFormat="1" applyFont="1" applyFill="1" applyAlignment="1">
      <alignment vertical="top"/>
    </xf>
    <xf numFmtId="4" fontId="6" fillId="2" borderId="0" xfId="0" applyNumberFormat="1" applyFont="1" applyFill="1" applyAlignment="1">
      <alignment vertical="top"/>
    </xf>
    <xf numFmtId="0" fontId="7" fillId="0" borderId="0" xfId="0" applyFont="1" applyAlignment="1">
      <alignment vertical="top"/>
    </xf>
    <xf numFmtId="49" fontId="7" fillId="0" borderId="0" xfId="0" applyNumberFormat="1" applyFont="1" applyAlignment="1">
      <alignment vertical="top" wrapText="1"/>
    </xf>
    <xf numFmtId="3" fontId="6" fillId="2" borderId="0" xfId="0" applyNumberFormat="1" applyFont="1" applyFill="1" applyAlignment="1">
      <alignment vertical="top"/>
    </xf>
    <xf numFmtId="49" fontId="7" fillId="0" borderId="0" xfId="0" applyNumberFormat="1" applyFont="1" applyAlignment="1">
      <alignment vertical="top"/>
    </xf>
    <xf numFmtId="49" fontId="5" fillId="3" borderId="0" xfId="0" applyNumberFormat="1" applyFont="1" applyFill="1" applyAlignment="1">
      <alignment vertical="top"/>
    </xf>
    <xf numFmtId="4" fontId="6" fillId="3" borderId="0" xfId="0" applyNumberFormat="1" applyFont="1" applyFill="1" applyAlignment="1">
      <alignment vertical="top"/>
    </xf>
    <xf numFmtId="49" fontId="5" fillId="4" borderId="0" xfId="0" applyNumberFormat="1" applyFont="1" applyFill="1" applyAlignment="1">
      <alignment vertical="top"/>
    </xf>
    <xf numFmtId="4" fontId="6" fillId="4" borderId="0" xfId="0" applyNumberFormat="1" applyFont="1" applyFill="1" applyAlignment="1">
      <alignment vertical="top"/>
    </xf>
    <xf numFmtId="4" fontId="7" fillId="0" borderId="0" xfId="0" applyNumberFormat="1" applyFont="1" applyAlignment="1">
      <alignment vertical="top"/>
    </xf>
    <xf numFmtId="4" fontId="8" fillId="0" borderId="0" xfId="0" applyNumberFormat="1" applyFont="1" applyAlignment="1">
      <alignment vertical="top"/>
    </xf>
    <xf numFmtId="4" fontId="6" fillId="0" borderId="0" xfId="0" applyNumberFormat="1" applyFont="1" applyAlignment="1">
      <alignment vertical="top"/>
    </xf>
    <xf numFmtId="0" fontId="7" fillId="5" borderId="0" xfId="0" applyFont="1" applyFill="1" applyAlignment="1">
      <alignment vertical="top"/>
    </xf>
    <xf numFmtId="49" fontId="7" fillId="6" borderId="0" xfId="0" applyNumberFormat="1" applyFont="1" applyFill="1" applyAlignment="1">
      <alignment vertical="top"/>
    </xf>
    <xf numFmtId="3" fontId="7" fillId="0" borderId="0" xfId="0" applyNumberFormat="1" applyFont="1" applyAlignment="1">
      <alignment vertical="top"/>
    </xf>
    <xf numFmtId="0" fontId="4" fillId="0" borderId="0" xfId="0" applyFont="1" applyAlignment="1">
      <alignment vertical="top" wrapText="1"/>
    </xf>
    <xf numFmtId="49" fontId="5" fillId="2" borderId="0" xfId="0" applyNumberFormat="1" applyFont="1" applyFill="1" applyAlignment="1">
      <alignment vertical="top" wrapText="1"/>
    </xf>
    <xf numFmtId="49" fontId="5" fillId="3" borderId="0" xfId="0" applyNumberFormat="1" applyFont="1" applyFill="1" applyAlignment="1">
      <alignment vertical="top" wrapText="1"/>
    </xf>
    <xf numFmtId="49" fontId="5" fillId="4" borderId="0" xfId="0" applyNumberFormat="1" applyFont="1" applyFill="1" applyAlignment="1">
      <alignment vertical="top" wrapText="1"/>
    </xf>
    <xf numFmtId="49" fontId="5" fillId="0" borderId="0" xfId="0" applyNumberFormat="1" applyFont="1" applyAlignment="1">
      <alignment vertical="top" wrapText="1"/>
    </xf>
    <xf numFmtId="0" fontId="7" fillId="5"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05D2E-300E-42E4-99B5-718630C9EEBA}">
  <dimension ref="A1:G574"/>
  <sheetViews>
    <sheetView tabSelected="1" workbookViewId="0">
      <pane xSplit="4" ySplit="3" topLeftCell="E34" activePane="bottomRight" state="frozen"/>
      <selection pane="topRight" activeCell="E1" sqref="E1"/>
      <selection pane="bottomLeft" activeCell="A4" sqref="A4"/>
      <selection pane="bottomRight" activeCell="E4" sqref="E4"/>
    </sheetView>
  </sheetViews>
  <sheetFormatPr baseColWidth="10" defaultRowHeight="14.4" x14ac:dyDescent="0.3"/>
  <cols>
    <col min="1" max="1" width="15.33203125" bestFit="1" customWidth="1"/>
    <col min="2" max="2" width="6.109375" bestFit="1" customWidth="1"/>
    <col min="3" max="3" width="3.88671875" bestFit="1" customWidth="1"/>
    <col min="4" max="4" width="33.109375" customWidth="1"/>
    <col min="5" max="5" width="8" bestFit="1" customWidth="1"/>
    <col min="6" max="6" width="6.88671875" bestFit="1" customWidth="1"/>
    <col min="7" max="7" width="8.109375" bestFit="1" customWidth="1"/>
  </cols>
  <sheetData>
    <row r="1" spans="1:7" x14ac:dyDescent="0.3">
      <c r="A1" s="1" t="s">
        <v>0</v>
      </c>
      <c r="B1" s="2"/>
      <c r="C1" s="2"/>
      <c r="D1" s="2"/>
      <c r="E1" s="2"/>
      <c r="F1" s="2"/>
      <c r="G1" s="2"/>
    </row>
    <row r="2" spans="1:7" ht="18" x14ac:dyDescent="0.3">
      <c r="A2" s="3" t="s">
        <v>1</v>
      </c>
      <c r="B2" s="2"/>
      <c r="C2" s="2"/>
      <c r="D2" s="2"/>
      <c r="E2" s="2"/>
      <c r="F2" s="2"/>
      <c r="G2" s="2"/>
    </row>
    <row r="3" spans="1:7" x14ac:dyDescent="0.3">
      <c r="A3" s="4" t="s">
        <v>2</v>
      </c>
      <c r="B3" s="4" t="s">
        <v>3</v>
      </c>
      <c r="C3" s="4" t="s">
        <v>4</v>
      </c>
      <c r="D3" s="23" t="s">
        <v>5</v>
      </c>
      <c r="E3" s="4" t="s">
        <v>6</v>
      </c>
      <c r="F3" s="4" t="s">
        <v>7</v>
      </c>
      <c r="G3" s="4" t="s">
        <v>8</v>
      </c>
    </row>
    <row r="4" spans="1:7" x14ac:dyDescent="0.3">
      <c r="A4" s="5" t="s">
        <v>9</v>
      </c>
      <c r="B4" s="5" t="s">
        <v>10</v>
      </c>
      <c r="C4" s="5" t="s">
        <v>11</v>
      </c>
      <c r="D4" s="24" t="s">
        <v>12</v>
      </c>
      <c r="E4" s="6">
        <v>1</v>
      </c>
      <c r="F4" s="7">
        <v>0</v>
      </c>
      <c r="G4" s="8">
        <f>ROUND(E4*F4,2)</f>
        <v>0</v>
      </c>
    </row>
    <row r="5" spans="1:7" ht="387.6" x14ac:dyDescent="0.3">
      <c r="A5" s="9"/>
      <c r="B5" s="9"/>
      <c r="C5" s="9"/>
      <c r="D5" s="10" t="s">
        <v>13</v>
      </c>
      <c r="E5" s="9"/>
      <c r="F5" s="9"/>
      <c r="G5" s="9"/>
    </row>
    <row r="6" spans="1:7" x14ac:dyDescent="0.3">
      <c r="A6" s="5" t="s">
        <v>14</v>
      </c>
      <c r="B6" s="5" t="s">
        <v>10</v>
      </c>
      <c r="C6" s="5" t="s">
        <v>11</v>
      </c>
      <c r="D6" s="24" t="s">
        <v>15</v>
      </c>
      <c r="E6" s="11">
        <f>E340</f>
        <v>1</v>
      </c>
      <c r="F6" s="8">
        <f>F340</f>
        <v>13540.1</v>
      </c>
      <c r="G6" s="8">
        <f>G340</f>
        <v>13540.1</v>
      </c>
    </row>
    <row r="7" spans="1:7" ht="132.6" x14ac:dyDescent="0.3">
      <c r="A7" s="9"/>
      <c r="B7" s="9"/>
      <c r="C7" s="9"/>
      <c r="D7" s="10" t="s">
        <v>16</v>
      </c>
      <c r="E7" s="9"/>
      <c r="F7" s="9"/>
      <c r="G7" s="9"/>
    </row>
    <row r="8" spans="1:7" x14ac:dyDescent="0.3">
      <c r="A8" s="13" t="s">
        <v>17</v>
      </c>
      <c r="B8" s="13" t="s">
        <v>10</v>
      </c>
      <c r="C8" s="13" t="s">
        <v>11</v>
      </c>
      <c r="D8" s="25" t="s">
        <v>18</v>
      </c>
      <c r="E8" s="14">
        <f>E53</f>
        <v>1</v>
      </c>
      <c r="F8" s="14">
        <f>F53</f>
        <v>506.89</v>
      </c>
      <c r="G8" s="14">
        <f>G53</f>
        <v>506.89</v>
      </c>
    </row>
    <row r="9" spans="1:7" x14ac:dyDescent="0.3">
      <c r="A9" s="15" t="s">
        <v>19</v>
      </c>
      <c r="B9" s="15" t="s">
        <v>10</v>
      </c>
      <c r="C9" s="15" t="s">
        <v>11</v>
      </c>
      <c r="D9" s="26" t="s">
        <v>20</v>
      </c>
      <c r="E9" s="16">
        <f>E23</f>
        <v>1</v>
      </c>
      <c r="F9" s="16">
        <f>F23</f>
        <v>156.54</v>
      </c>
      <c r="G9" s="16">
        <f>G23</f>
        <v>156.54</v>
      </c>
    </row>
    <row r="10" spans="1:7" x14ac:dyDescent="0.3">
      <c r="A10" s="12" t="s">
        <v>21</v>
      </c>
      <c r="B10" s="12" t="s">
        <v>22</v>
      </c>
      <c r="C10" s="12" t="s">
        <v>23</v>
      </c>
      <c r="D10" s="10" t="s">
        <v>24</v>
      </c>
      <c r="E10" s="17">
        <v>1</v>
      </c>
      <c r="F10" s="17">
        <v>10.4</v>
      </c>
      <c r="G10" s="18">
        <f>ROUND(E10*F10,2)</f>
        <v>10.4</v>
      </c>
    </row>
    <row r="11" spans="1:7" x14ac:dyDescent="0.3">
      <c r="A11" s="12" t="s">
        <v>25</v>
      </c>
      <c r="B11" s="12" t="s">
        <v>22</v>
      </c>
      <c r="C11" s="12" t="s">
        <v>23</v>
      </c>
      <c r="D11" s="10" t="s">
        <v>26</v>
      </c>
      <c r="E11" s="17">
        <v>1</v>
      </c>
      <c r="F11" s="17">
        <v>10.4</v>
      </c>
      <c r="G11" s="18">
        <f>ROUND(E11*F11,2)</f>
        <v>10.4</v>
      </c>
    </row>
    <row r="12" spans="1:7" x14ac:dyDescent="0.3">
      <c r="A12" s="12" t="s">
        <v>27</v>
      </c>
      <c r="B12" s="12" t="s">
        <v>22</v>
      </c>
      <c r="C12" s="12" t="s">
        <v>23</v>
      </c>
      <c r="D12" s="10" t="s">
        <v>28</v>
      </c>
      <c r="E12" s="17">
        <v>1</v>
      </c>
      <c r="F12" s="17">
        <v>10.4</v>
      </c>
      <c r="G12" s="18">
        <f>ROUND(E12*F12,2)</f>
        <v>10.4</v>
      </c>
    </row>
    <row r="13" spans="1:7" x14ac:dyDescent="0.3">
      <c r="A13" s="12" t="s">
        <v>29</v>
      </c>
      <c r="B13" s="12" t="s">
        <v>22</v>
      </c>
      <c r="C13" s="12" t="s">
        <v>23</v>
      </c>
      <c r="D13" s="10" t="s">
        <v>30</v>
      </c>
      <c r="E13" s="17">
        <v>1</v>
      </c>
      <c r="F13" s="17">
        <v>10.4</v>
      </c>
      <c r="G13" s="18">
        <f>ROUND(E13*F13,2)</f>
        <v>10.4</v>
      </c>
    </row>
    <row r="14" spans="1:7" x14ac:dyDescent="0.3">
      <c r="A14" s="12" t="s">
        <v>31</v>
      </c>
      <c r="B14" s="12" t="s">
        <v>22</v>
      </c>
      <c r="C14" s="12" t="s">
        <v>23</v>
      </c>
      <c r="D14" s="10" t="s">
        <v>32</v>
      </c>
      <c r="E14" s="17">
        <v>1</v>
      </c>
      <c r="F14" s="17">
        <v>9.07</v>
      </c>
      <c r="G14" s="18">
        <f>ROUND(E14*F14,2)</f>
        <v>9.07</v>
      </c>
    </row>
    <row r="15" spans="1:7" x14ac:dyDescent="0.3">
      <c r="A15" s="12" t="s">
        <v>33</v>
      </c>
      <c r="B15" s="12" t="s">
        <v>22</v>
      </c>
      <c r="C15" s="12" t="s">
        <v>23</v>
      </c>
      <c r="D15" s="10" t="s">
        <v>34</v>
      </c>
      <c r="E15" s="17">
        <v>1</v>
      </c>
      <c r="F15" s="17">
        <v>9.07</v>
      </c>
      <c r="G15" s="18">
        <f>ROUND(E15*F15,2)</f>
        <v>9.07</v>
      </c>
    </row>
    <row r="16" spans="1:7" x14ac:dyDescent="0.3">
      <c r="A16" s="12" t="s">
        <v>35</v>
      </c>
      <c r="B16" s="12" t="s">
        <v>22</v>
      </c>
      <c r="C16" s="12" t="s">
        <v>23</v>
      </c>
      <c r="D16" s="10" t="s">
        <v>36</v>
      </c>
      <c r="E16" s="17">
        <v>1</v>
      </c>
      <c r="F16" s="17">
        <v>9.07</v>
      </c>
      <c r="G16" s="18">
        <f>ROUND(E16*F16,2)</f>
        <v>9.07</v>
      </c>
    </row>
    <row r="17" spans="1:7" x14ac:dyDescent="0.3">
      <c r="A17" s="12" t="s">
        <v>37</v>
      </c>
      <c r="B17" s="12" t="s">
        <v>22</v>
      </c>
      <c r="C17" s="12" t="s">
        <v>23</v>
      </c>
      <c r="D17" s="10" t="s">
        <v>38</v>
      </c>
      <c r="E17" s="17">
        <v>1</v>
      </c>
      <c r="F17" s="17">
        <v>9.07</v>
      </c>
      <c r="G17" s="18">
        <f>ROUND(E17*F17,2)</f>
        <v>9.07</v>
      </c>
    </row>
    <row r="18" spans="1:7" x14ac:dyDescent="0.3">
      <c r="A18" s="12" t="s">
        <v>39</v>
      </c>
      <c r="B18" s="12" t="s">
        <v>22</v>
      </c>
      <c r="C18" s="12" t="s">
        <v>23</v>
      </c>
      <c r="D18" s="10" t="s">
        <v>40</v>
      </c>
      <c r="E18" s="17">
        <v>1</v>
      </c>
      <c r="F18" s="17">
        <v>9.07</v>
      </c>
      <c r="G18" s="18">
        <f>ROUND(E18*F18,2)</f>
        <v>9.07</v>
      </c>
    </row>
    <row r="19" spans="1:7" x14ac:dyDescent="0.3">
      <c r="A19" s="12" t="s">
        <v>41</v>
      </c>
      <c r="B19" s="12" t="s">
        <v>22</v>
      </c>
      <c r="C19" s="12" t="s">
        <v>23</v>
      </c>
      <c r="D19" s="10" t="s">
        <v>42</v>
      </c>
      <c r="E19" s="17">
        <v>1</v>
      </c>
      <c r="F19" s="17">
        <v>10.93</v>
      </c>
      <c r="G19" s="18">
        <f>ROUND(E19*F19,2)</f>
        <v>10.93</v>
      </c>
    </row>
    <row r="20" spans="1:7" x14ac:dyDescent="0.3">
      <c r="A20" s="12" t="s">
        <v>43</v>
      </c>
      <c r="B20" s="12" t="s">
        <v>22</v>
      </c>
      <c r="C20" s="12" t="s">
        <v>23</v>
      </c>
      <c r="D20" s="10" t="s">
        <v>44</v>
      </c>
      <c r="E20" s="17">
        <v>1</v>
      </c>
      <c r="F20" s="17">
        <v>19.2</v>
      </c>
      <c r="G20" s="18">
        <f>ROUND(E20*F20,2)</f>
        <v>19.2</v>
      </c>
    </row>
    <row r="21" spans="1:7" x14ac:dyDescent="0.3">
      <c r="A21" s="12" t="s">
        <v>45</v>
      </c>
      <c r="B21" s="12" t="s">
        <v>22</v>
      </c>
      <c r="C21" s="12" t="s">
        <v>23</v>
      </c>
      <c r="D21" s="10" t="s">
        <v>46</v>
      </c>
      <c r="E21" s="17">
        <v>1</v>
      </c>
      <c r="F21" s="17">
        <v>19.73</v>
      </c>
      <c r="G21" s="18">
        <f>ROUND(E21*F21,2)</f>
        <v>19.73</v>
      </c>
    </row>
    <row r="22" spans="1:7" x14ac:dyDescent="0.3">
      <c r="A22" s="12" t="s">
        <v>47</v>
      </c>
      <c r="B22" s="12" t="s">
        <v>22</v>
      </c>
      <c r="C22" s="12" t="s">
        <v>23</v>
      </c>
      <c r="D22" s="10" t="s">
        <v>48</v>
      </c>
      <c r="E22" s="17">
        <v>1</v>
      </c>
      <c r="F22" s="17">
        <v>19.73</v>
      </c>
      <c r="G22" s="18">
        <f>ROUND(E22*F22,2)</f>
        <v>19.73</v>
      </c>
    </row>
    <row r="23" spans="1:7" x14ac:dyDescent="0.3">
      <c r="A23" s="9"/>
      <c r="B23" s="9"/>
      <c r="C23" s="9"/>
      <c r="D23" s="27" t="s">
        <v>49</v>
      </c>
      <c r="E23" s="17">
        <v>1</v>
      </c>
      <c r="F23" s="19">
        <f>SUM(G10:G22)</f>
        <v>156.54</v>
      </c>
      <c r="G23" s="19">
        <f>ROUND(E23*F23,2)</f>
        <v>156.54</v>
      </c>
    </row>
    <row r="24" spans="1:7" ht="1.05" customHeight="1" x14ac:dyDescent="0.3">
      <c r="A24" s="20"/>
      <c r="B24" s="20"/>
      <c r="C24" s="20"/>
      <c r="D24" s="28"/>
      <c r="E24" s="20"/>
      <c r="F24" s="20"/>
      <c r="G24" s="20"/>
    </row>
    <row r="25" spans="1:7" x14ac:dyDescent="0.3">
      <c r="A25" s="15" t="s">
        <v>50</v>
      </c>
      <c r="B25" s="15" t="s">
        <v>10</v>
      </c>
      <c r="C25" s="15" t="s">
        <v>11</v>
      </c>
      <c r="D25" s="26" t="s">
        <v>51</v>
      </c>
      <c r="E25" s="16">
        <f>E39</f>
        <v>1</v>
      </c>
      <c r="F25" s="16">
        <f>F39</f>
        <v>210.45</v>
      </c>
      <c r="G25" s="16">
        <f>G39</f>
        <v>210.45</v>
      </c>
    </row>
    <row r="26" spans="1:7" x14ac:dyDescent="0.3">
      <c r="A26" s="12" t="s">
        <v>52</v>
      </c>
      <c r="B26" s="12" t="s">
        <v>22</v>
      </c>
      <c r="C26" s="12" t="s">
        <v>23</v>
      </c>
      <c r="D26" s="10" t="s">
        <v>53</v>
      </c>
      <c r="E26" s="17">
        <v>1</v>
      </c>
      <c r="F26" s="17">
        <v>16.190000000000001</v>
      </c>
      <c r="G26" s="18">
        <f>ROUND(E26*F26,2)</f>
        <v>16.190000000000001</v>
      </c>
    </row>
    <row r="27" spans="1:7" x14ac:dyDescent="0.3">
      <c r="A27" s="12" t="s">
        <v>54</v>
      </c>
      <c r="B27" s="12" t="s">
        <v>22</v>
      </c>
      <c r="C27" s="12" t="s">
        <v>23</v>
      </c>
      <c r="D27" s="10" t="s">
        <v>55</v>
      </c>
      <c r="E27" s="17">
        <v>1</v>
      </c>
      <c r="F27" s="17">
        <v>16.190000000000001</v>
      </c>
      <c r="G27" s="18">
        <f>ROUND(E27*F27,2)</f>
        <v>16.190000000000001</v>
      </c>
    </row>
    <row r="28" spans="1:7" x14ac:dyDescent="0.3">
      <c r="A28" s="12" t="s">
        <v>56</v>
      </c>
      <c r="B28" s="12" t="s">
        <v>22</v>
      </c>
      <c r="C28" s="12" t="s">
        <v>23</v>
      </c>
      <c r="D28" s="10" t="s">
        <v>57</v>
      </c>
      <c r="E28" s="17">
        <v>1</v>
      </c>
      <c r="F28" s="17">
        <v>16.190000000000001</v>
      </c>
      <c r="G28" s="18">
        <f>ROUND(E28*F28,2)</f>
        <v>16.190000000000001</v>
      </c>
    </row>
    <row r="29" spans="1:7" x14ac:dyDescent="0.3">
      <c r="A29" s="12" t="s">
        <v>58</v>
      </c>
      <c r="B29" s="12" t="s">
        <v>22</v>
      </c>
      <c r="C29" s="12" t="s">
        <v>23</v>
      </c>
      <c r="D29" s="10" t="s">
        <v>59</v>
      </c>
      <c r="E29" s="17">
        <v>1</v>
      </c>
      <c r="F29" s="17">
        <v>16.190000000000001</v>
      </c>
      <c r="G29" s="18">
        <f>ROUND(E29*F29,2)</f>
        <v>16.190000000000001</v>
      </c>
    </row>
    <row r="30" spans="1:7" x14ac:dyDescent="0.3">
      <c r="A30" s="12" t="s">
        <v>60</v>
      </c>
      <c r="B30" s="12" t="s">
        <v>22</v>
      </c>
      <c r="C30" s="12" t="s">
        <v>23</v>
      </c>
      <c r="D30" s="10" t="s">
        <v>61</v>
      </c>
      <c r="E30" s="17">
        <v>1</v>
      </c>
      <c r="F30" s="17">
        <v>12.99</v>
      </c>
      <c r="G30" s="18">
        <f>ROUND(E30*F30,2)</f>
        <v>12.99</v>
      </c>
    </row>
    <row r="31" spans="1:7" x14ac:dyDescent="0.3">
      <c r="A31" s="12" t="s">
        <v>62</v>
      </c>
      <c r="B31" s="12" t="s">
        <v>22</v>
      </c>
      <c r="C31" s="12" t="s">
        <v>23</v>
      </c>
      <c r="D31" s="10" t="s">
        <v>63</v>
      </c>
      <c r="E31" s="17">
        <v>1</v>
      </c>
      <c r="F31" s="17">
        <v>12.99</v>
      </c>
      <c r="G31" s="18">
        <f>ROUND(E31*F31,2)</f>
        <v>12.99</v>
      </c>
    </row>
    <row r="32" spans="1:7" x14ac:dyDescent="0.3">
      <c r="A32" s="12" t="s">
        <v>64</v>
      </c>
      <c r="B32" s="12" t="s">
        <v>22</v>
      </c>
      <c r="C32" s="12" t="s">
        <v>23</v>
      </c>
      <c r="D32" s="10" t="s">
        <v>65</v>
      </c>
      <c r="E32" s="17">
        <v>1</v>
      </c>
      <c r="F32" s="17">
        <v>12.99</v>
      </c>
      <c r="G32" s="18">
        <f>ROUND(E32*F32,2)</f>
        <v>12.99</v>
      </c>
    </row>
    <row r="33" spans="1:7" x14ac:dyDescent="0.3">
      <c r="A33" s="12" t="s">
        <v>66</v>
      </c>
      <c r="B33" s="12" t="s">
        <v>22</v>
      </c>
      <c r="C33" s="12" t="s">
        <v>23</v>
      </c>
      <c r="D33" s="10" t="s">
        <v>67</v>
      </c>
      <c r="E33" s="17">
        <v>1</v>
      </c>
      <c r="F33" s="17">
        <v>12.99</v>
      </c>
      <c r="G33" s="18">
        <f>ROUND(E33*F33,2)</f>
        <v>12.99</v>
      </c>
    </row>
    <row r="34" spans="1:7" x14ac:dyDescent="0.3">
      <c r="A34" s="12" t="s">
        <v>68</v>
      </c>
      <c r="B34" s="12" t="s">
        <v>22</v>
      </c>
      <c r="C34" s="12" t="s">
        <v>23</v>
      </c>
      <c r="D34" s="10" t="s">
        <v>69</v>
      </c>
      <c r="E34" s="17">
        <v>1</v>
      </c>
      <c r="F34" s="17">
        <v>12.99</v>
      </c>
      <c r="G34" s="18">
        <f>ROUND(E34*F34,2)</f>
        <v>12.99</v>
      </c>
    </row>
    <row r="35" spans="1:7" x14ac:dyDescent="0.3">
      <c r="A35" s="12" t="s">
        <v>70</v>
      </c>
      <c r="B35" s="12" t="s">
        <v>22</v>
      </c>
      <c r="C35" s="12" t="s">
        <v>23</v>
      </c>
      <c r="D35" s="10" t="s">
        <v>71</v>
      </c>
      <c r="E35" s="17">
        <v>1</v>
      </c>
      <c r="F35" s="17">
        <v>12.99</v>
      </c>
      <c r="G35" s="18">
        <f>ROUND(E35*F35,2)</f>
        <v>12.99</v>
      </c>
    </row>
    <row r="36" spans="1:7" x14ac:dyDescent="0.3">
      <c r="A36" s="12" t="s">
        <v>72</v>
      </c>
      <c r="B36" s="12" t="s">
        <v>22</v>
      </c>
      <c r="C36" s="12" t="s">
        <v>23</v>
      </c>
      <c r="D36" s="10" t="s">
        <v>73</v>
      </c>
      <c r="E36" s="17">
        <v>1</v>
      </c>
      <c r="F36" s="17">
        <v>14.05</v>
      </c>
      <c r="G36" s="18">
        <f>ROUND(E36*F36,2)</f>
        <v>14.05</v>
      </c>
    </row>
    <row r="37" spans="1:7" x14ac:dyDescent="0.3">
      <c r="A37" s="12" t="s">
        <v>74</v>
      </c>
      <c r="B37" s="12" t="s">
        <v>22</v>
      </c>
      <c r="C37" s="12" t="s">
        <v>23</v>
      </c>
      <c r="D37" s="10" t="s">
        <v>75</v>
      </c>
      <c r="E37" s="17">
        <v>1</v>
      </c>
      <c r="F37" s="17">
        <v>26.85</v>
      </c>
      <c r="G37" s="18">
        <f>ROUND(E37*F37,2)</f>
        <v>26.85</v>
      </c>
    </row>
    <row r="38" spans="1:7" x14ac:dyDescent="0.3">
      <c r="A38" s="12" t="s">
        <v>76</v>
      </c>
      <c r="B38" s="12" t="s">
        <v>22</v>
      </c>
      <c r="C38" s="12" t="s">
        <v>23</v>
      </c>
      <c r="D38" s="10" t="s">
        <v>77</v>
      </c>
      <c r="E38" s="17">
        <v>1</v>
      </c>
      <c r="F38" s="17">
        <v>26.85</v>
      </c>
      <c r="G38" s="18">
        <f>ROUND(E38*F38,2)</f>
        <v>26.85</v>
      </c>
    </row>
    <row r="39" spans="1:7" x14ac:dyDescent="0.3">
      <c r="A39" s="9"/>
      <c r="B39" s="9"/>
      <c r="C39" s="9"/>
      <c r="D39" s="27" t="s">
        <v>78</v>
      </c>
      <c r="E39" s="17">
        <v>1</v>
      </c>
      <c r="F39" s="19">
        <f>SUM(G26:G38)</f>
        <v>210.45</v>
      </c>
      <c r="G39" s="19">
        <f>ROUND(E39*F39,2)</f>
        <v>210.45</v>
      </c>
    </row>
    <row r="40" spans="1:7" ht="1.05" customHeight="1" x14ac:dyDescent="0.3">
      <c r="A40" s="20"/>
      <c r="B40" s="20"/>
      <c r="C40" s="20"/>
      <c r="D40" s="28"/>
      <c r="E40" s="20"/>
      <c r="F40" s="20"/>
      <c r="G40" s="20"/>
    </row>
    <row r="41" spans="1:7" x14ac:dyDescent="0.3">
      <c r="A41" s="15" t="s">
        <v>79</v>
      </c>
      <c r="B41" s="15" t="s">
        <v>10</v>
      </c>
      <c r="C41" s="15" t="s">
        <v>11</v>
      </c>
      <c r="D41" s="26" t="s">
        <v>80</v>
      </c>
      <c r="E41" s="16">
        <f>E51</f>
        <v>1</v>
      </c>
      <c r="F41" s="16">
        <f>F51</f>
        <v>139.9</v>
      </c>
      <c r="G41" s="16">
        <f>G51</f>
        <v>139.9</v>
      </c>
    </row>
    <row r="42" spans="1:7" x14ac:dyDescent="0.3">
      <c r="A42" s="21" t="s">
        <v>81</v>
      </c>
      <c r="B42" s="12" t="s">
        <v>82</v>
      </c>
      <c r="C42" s="12" t="s">
        <v>23</v>
      </c>
      <c r="D42" s="10" t="s">
        <v>83</v>
      </c>
      <c r="E42" s="17">
        <v>1</v>
      </c>
      <c r="F42" s="17">
        <v>12.64</v>
      </c>
      <c r="G42" s="18">
        <f>ROUND(E42*F42,2)</f>
        <v>12.64</v>
      </c>
    </row>
    <row r="43" spans="1:7" x14ac:dyDescent="0.3">
      <c r="A43" s="21" t="s">
        <v>84</v>
      </c>
      <c r="B43" s="12" t="s">
        <v>82</v>
      </c>
      <c r="C43" s="12" t="s">
        <v>23</v>
      </c>
      <c r="D43" s="10" t="s">
        <v>85</v>
      </c>
      <c r="E43" s="17">
        <v>1</v>
      </c>
      <c r="F43" s="17">
        <v>12.64</v>
      </c>
      <c r="G43" s="18">
        <f>ROUND(E43*F43,2)</f>
        <v>12.64</v>
      </c>
    </row>
    <row r="44" spans="1:7" x14ac:dyDescent="0.3">
      <c r="A44" s="21" t="s">
        <v>86</v>
      </c>
      <c r="B44" s="12" t="s">
        <v>82</v>
      </c>
      <c r="C44" s="12" t="s">
        <v>23</v>
      </c>
      <c r="D44" s="10" t="s">
        <v>87</v>
      </c>
      <c r="E44" s="17">
        <v>1</v>
      </c>
      <c r="F44" s="17">
        <v>12.64</v>
      </c>
      <c r="G44" s="18">
        <f>ROUND(E44*F44,2)</f>
        <v>12.64</v>
      </c>
    </row>
    <row r="45" spans="1:7" x14ac:dyDescent="0.3">
      <c r="A45" s="21" t="s">
        <v>88</v>
      </c>
      <c r="B45" s="12" t="s">
        <v>82</v>
      </c>
      <c r="C45" s="12" t="s">
        <v>23</v>
      </c>
      <c r="D45" s="10" t="s">
        <v>89</v>
      </c>
      <c r="E45" s="17">
        <v>1</v>
      </c>
      <c r="F45" s="17">
        <v>12.64</v>
      </c>
      <c r="G45" s="18">
        <f>ROUND(E45*F45,2)</f>
        <v>12.64</v>
      </c>
    </row>
    <row r="46" spans="1:7" x14ac:dyDescent="0.3">
      <c r="A46" s="21" t="s">
        <v>90</v>
      </c>
      <c r="B46" s="12" t="s">
        <v>82</v>
      </c>
      <c r="C46" s="12" t="s">
        <v>23</v>
      </c>
      <c r="D46" s="10" t="s">
        <v>91</v>
      </c>
      <c r="E46" s="17">
        <v>1</v>
      </c>
      <c r="F46" s="17">
        <v>12.64</v>
      </c>
      <c r="G46" s="18">
        <f>ROUND(E46*F46,2)</f>
        <v>12.64</v>
      </c>
    </row>
    <row r="47" spans="1:7" x14ac:dyDescent="0.3">
      <c r="A47" s="21" t="s">
        <v>92</v>
      </c>
      <c r="B47" s="12" t="s">
        <v>82</v>
      </c>
      <c r="C47" s="12" t="s">
        <v>23</v>
      </c>
      <c r="D47" s="10" t="s">
        <v>93</v>
      </c>
      <c r="E47" s="17">
        <v>1</v>
      </c>
      <c r="F47" s="17">
        <v>12.64</v>
      </c>
      <c r="G47" s="18">
        <f>ROUND(E47*F47,2)</f>
        <v>12.64</v>
      </c>
    </row>
    <row r="48" spans="1:7" x14ac:dyDescent="0.3">
      <c r="A48" s="21" t="s">
        <v>94</v>
      </c>
      <c r="B48" s="12" t="s">
        <v>82</v>
      </c>
      <c r="C48" s="12" t="s">
        <v>23</v>
      </c>
      <c r="D48" s="10" t="s">
        <v>95</v>
      </c>
      <c r="E48" s="17">
        <v>1</v>
      </c>
      <c r="F48" s="17">
        <v>13.71</v>
      </c>
      <c r="G48" s="18">
        <f>ROUND(E48*F48,2)</f>
        <v>13.71</v>
      </c>
    </row>
    <row r="49" spans="1:7" x14ac:dyDescent="0.3">
      <c r="A49" s="21" t="s">
        <v>96</v>
      </c>
      <c r="B49" s="12" t="s">
        <v>82</v>
      </c>
      <c r="C49" s="12" t="s">
        <v>23</v>
      </c>
      <c r="D49" s="10" t="s">
        <v>97</v>
      </c>
      <c r="E49" s="17">
        <v>1</v>
      </c>
      <c r="F49" s="17">
        <v>20.11</v>
      </c>
      <c r="G49" s="18">
        <f>ROUND(E49*F49,2)</f>
        <v>20.11</v>
      </c>
    </row>
    <row r="50" spans="1:7" x14ac:dyDescent="0.3">
      <c r="A50" s="21" t="s">
        <v>98</v>
      </c>
      <c r="B50" s="12" t="s">
        <v>82</v>
      </c>
      <c r="C50" s="12" t="s">
        <v>23</v>
      </c>
      <c r="D50" s="10" t="s">
        <v>99</v>
      </c>
      <c r="E50" s="17">
        <v>1</v>
      </c>
      <c r="F50" s="17">
        <v>30.24</v>
      </c>
      <c r="G50" s="18">
        <f>ROUND(E50*F50,2)</f>
        <v>30.24</v>
      </c>
    </row>
    <row r="51" spans="1:7" x14ac:dyDescent="0.3">
      <c r="A51" s="9"/>
      <c r="B51" s="9"/>
      <c r="C51" s="9"/>
      <c r="D51" s="27" t="s">
        <v>100</v>
      </c>
      <c r="E51" s="17">
        <v>1</v>
      </c>
      <c r="F51" s="19">
        <f>SUM(G42:G50)</f>
        <v>139.9</v>
      </c>
      <c r="G51" s="19">
        <f>ROUND(E51*F51,2)</f>
        <v>139.9</v>
      </c>
    </row>
    <row r="52" spans="1:7" ht="1.05" customHeight="1" x14ac:dyDescent="0.3">
      <c r="A52" s="20"/>
      <c r="B52" s="20"/>
      <c r="C52" s="20"/>
      <c r="D52" s="28"/>
      <c r="E52" s="20"/>
      <c r="F52" s="20"/>
      <c r="G52" s="20"/>
    </row>
    <row r="53" spans="1:7" x14ac:dyDescent="0.3">
      <c r="A53" s="9"/>
      <c r="B53" s="9"/>
      <c r="C53" s="9"/>
      <c r="D53" s="27" t="s">
        <v>101</v>
      </c>
      <c r="E53" s="17">
        <v>1</v>
      </c>
      <c r="F53" s="19">
        <f>G9+G25+G41</f>
        <v>506.89</v>
      </c>
      <c r="G53" s="19">
        <f>ROUND(E53*F53,2)</f>
        <v>506.89</v>
      </c>
    </row>
    <row r="54" spans="1:7" ht="1.05" customHeight="1" x14ac:dyDescent="0.3">
      <c r="A54" s="20"/>
      <c r="B54" s="20"/>
      <c r="C54" s="20"/>
      <c r="D54" s="28"/>
      <c r="E54" s="20"/>
      <c r="F54" s="20"/>
      <c r="G54" s="20"/>
    </row>
    <row r="55" spans="1:7" x14ac:dyDescent="0.3">
      <c r="A55" s="13" t="s">
        <v>102</v>
      </c>
      <c r="B55" s="13" t="s">
        <v>10</v>
      </c>
      <c r="C55" s="13" t="s">
        <v>11</v>
      </c>
      <c r="D55" s="25" t="s">
        <v>103</v>
      </c>
      <c r="E55" s="14">
        <f>E192</f>
        <v>1</v>
      </c>
      <c r="F55" s="14">
        <f>F192</f>
        <v>4155</v>
      </c>
      <c r="G55" s="14">
        <f>G192</f>
        <v>4155</v>
      </c>
    </row>
    <row r="56" spans="1:7" x14ac:dyDescent="0.3">
      <c r="A56" s="15" t="s">
        <v>104</v>
      </c>
      <c r="B56" s="15" t="s">
        <v>10</v>
      </c>
      <c r="C56" s="15" t="s">
        <v>11</v>
      </c>
      <c r="D56" s="26" t="s">
        <v>105</v>
      </c>
      <c r="E56" s="16">
        <f>E70</f>
        <v>1</v>
      </c>
      <c r="F56" s="16">
        <f>F70</f>
        <v>174.05</v>
      </c>
      <c r="G56" s="16">
        <f>G70</f>
        <v>174.05</v>
      </c>
    </row>
    <row r="57" spans="1:7" x14ac:dyDescent="0.3">
      <c r="A57" s="12" t="s">
        <v>106</v>
      </c>
      <c r="B57" s="12" t="s">
        <v>22</v>
      </c>
      <c r="C57" s="12" t="s">
        <v>23</v>
      </c>
      <c r="D57" s="10" t="s">
        <v>107</v>
      </c>
      <c r="E57" s="17">
        <v>1</v>
      </c>
      <c r="F57" s="17">
        <v>14.8</v>
      </c>
      <c r="G57" s="18">
        <f>ROUND(E57*F57,2)</f>
        <v>14.8</v>
      </c>
    </row>
    <row r="58" spans="1:7" x14ac:dyDescent="0.3">
      <c r="A58" s="12" t="s">
        <v>108</v>
      </c>
      <c r="B58" s="12" t="s">
        <v>22</v>
      </c>
      <c r="C58" s="12" t="s">
        <v>23</v>
      </c>
      <c r="D58" s="10" t="s">
        <v>109</v>
      </c>
      <c r="E58" s="17">
        <v>1</v>
      </c>
      <c r="F58" s="17">
        <v>14.8</v>
      </c>
      <c r="G58" s="18">
        <f>ROUND(E58*F58,2)</f>
        <v>14.8</v>
      </c>
    </row>
    <row r="59" spans="1:7" x14ac:dyDescent="0.3">
      <c r="A59" s="12" t="s">
        <v>110</v>
      </c>
      <c r="B59" s="12" t="s">
        <v>22</v>
      </c>
      <c r="C59" s="12" t="s">
        <v>23</v>
      </c>
      <c r="D59" s="10" t="s">
        <v>111</v>
      </c>
      <c r="E59" s="17">
        <v>1</v>
      </c>
      <c r="F59" s="17">
        <v>14.8</v>
      </c>
      <c r="G59" s="18">
        <f>ROUND(E59*F59,2)</f>
        <v>14.8</v>
      </c>
    </row>
    <row r="60" spans="1:7" x14ac:dyDescent="0.3">
      <c r="A60" s="12" t="s">
        <v>112</v>
      </c>
      <c r="B60" s="12" t="s">
        <v>22</v>
      </c>
      <c r="C60" s="12" t="s">
        <v>23</v>
      </c>
      <c r="D60" s="10" t="s">
        <v>113</v>
      </c>
      <c r="E60" s="17">
        <v>1</v>
      </c>
      <c r="F60" s="17">
        <v>14.8</v>
      </c>
      <c r="G60" s="18">
        <f>ROUND(E60*F60,2)</f>
        <v>14.8</v>
      </c>
    </row>
    <row r="61" spans="1:7" x14ac:dyDescent="0.3">
      <c r="A61" s="12" t="s">
        <v>114</v>
      </c>
      <c r="B61" s="12" t="s">
        <v>22</v>
      </c>
      <c r="C61" s="12" t="s">
        <v>23</v>
      </c>
      <c r="D61" s="10" t="s">
        <v>115</v>
      </c>
      <c r="E61" s="17">
        <v>1</v>
      </c>
      <c r="F61" s="17">
        <v>8.93</v>
      </c>
      <c r="G61" s="18">
        <f>ROUND(E61*F61,2)</f>
        <v>8.93</v>
      </c>
    </row>
    <row r="62" spans="1:7" x14ac:dyDescent="0.3">
      <c r="A62" s="12" t="s">
        <v>116</v>
      </c>
      <c r="B62" s="12" t="s">
        <v>22</v>
      </c>
      <c r="C62" s="12" t="s">
        <v>23</v>
      </c>
      <c r="D62" s="10" t="s">
        <v>117</v>
      </c>
      <c r="E62" s="17">
        <v>1</v>
      </c>
      <c r="F62" s="17">
        <v>8.93</v>
      </c>
      <c r="G62" s="18">
        <f>ROUND(E62*F62,2)</f>
        <v>8.93</v>
      </c>
    </row>
    <row r="63" spans="1:7" x14ac:dyDescent="0.3">
      <c r="A63" s="12" t="s">
        <v>118</v>
      </c>
      <c r="B63" s="12" t="s">
        <v>22</v>
      </c>
      <c r="C63" s="12" t="s">
        <v>23</v>
      </c>
      <c r="D63" s="10" t="s">
        <v>119</v>
      </c>
      <c r="E63" s="17">
        <v>1</v>
      </c>
      <c r="F63" s="17">
        <v>8.93</v>
      </c>
      <c r="G63" s="18">
        <f>ROUND(E63*F63,2)</f>
        <v>8.93</v>
      </c>
    </row>
    <row r="64" spans="1:7" x14ac:dyDescent="0.3">
      <c r="A64" s="12" t="s">
        <v>120</v>
      </c>
      <c r="B64" s="12" t="s">
        <v>22</v>
      </c>
      <c r="C64" s="12" t="s">
        <v>23</v>
      </c>
      <c r="D64" s="10" t="s">
        <v>121</v>
      </c>
      <c r="E64" s="17">
        <v>1</v>
      </c>
      <c r="F64" s="17">
        <v>8.93</v>
      </c>
      <c r="G64" s="18">
        <f>ROUND(E64*F64,2)</f>
        <v>8.93</v>
      </c>
    </row>
    <row r="65" spans="1:7" x14ac:dyDescent="0.3">
      <c r="A65" s="12" t="s">
        <v>122</v>
      </c>
      <c r="B65" s="12" t="s">
        <v>22</v>
      </c>
      <c r="C65" s="12" t="s">
        <v>23</v>
      </c>
      <c r="D65" s="10" t="s">
        <v>123</v>
      </c>
      <c r="E65" s="17">
        <v>1</v>
      </c>
      <c r="F65" s="17">
        <v>8.93</v>
      </c>
      <c r="G65" s="18">
        <f>ROUND(E65*F65,2)</f>
        <v>8.93</v>
      </c>
    </row>
    <row r="66" spans="1:7" x14ac:dyDescent="0.3">
      <c r="A66" s="12" t="s">
        <v>124</v>
      </c>
      <c r="B66" s="12" t="s">
        <v>22</v>
      </c>
      <c r="C66" s="12" t="s">
        <v>23</v>
      </c>
      <c r="D66" s="10" t="s">
        <v>125</v>
      </c>
      <c r="E66" s="17">
        <v>1</v>
      </c>
      <c r="F66" s="17">
        <v>15.87</v>
      </c>
      <c r="G66" s="18">
        <f>ROUND(E66*F66,2)</f>
        <v>15.87</v>
      </c>
    </row>
    <row r="67" spans="1:7" x14ac:dyDescent="0.3">
      <c r="A67" s="12" t="s">
        <v>126</v>
      </c>
      <c r="B67" s="12" t="s">
        <v>22</v>
      </c>
      <c r="C67" s="12" t="s">
        <v>23</v>
      </c>
      <c r="D67" s="10" t="s">
        <v>127</v>
      </c>
      <c r="E67" s="17">
        <v>1</v>
      </c>
      <c r="F67" s="17">
        <v>15.87</v>
      </c>
      <c r="G67" s="18">
        <f>ROUND(E67*F67,2)</f>
        <v>15.87</v>
      </c>
    </row>
    <row r="68" spans="1:7" x14ac:dyDescent="0.3">
      <c r="A68" s="12" t="s">
        <v>128</v>
      </c>
      <c r="B68" s="12" t="s">
        <v>22</v>
      </c>
      <c r="C68" s="12" t="s">
        <v>23</v>
      </c>
      <c r="D68" s="10" t="s">
        <v>129</v>
      </c>
      <c r="E68" s="17">
        <v>1</v>
      </c>
      <c r="F68" s="17">
        <v>19.23</v>
      </c>
      <c r="G68" s="18">
        <f>ROUND(E68*F68,2)</f>
        <v>19.23</v>
      </c>
    </row>
    <row r="69" spans="1:7" x14ac:dyDescent="0.3">
      <c r="A69" s="12" t="s">
        <v>130</v>
      </c>
      <c r="B69" s="12" t="s">
        <v>22</v>
      </c>
      <c r="C69" s="12" t="s">
        <v>23</v>
      </c>
      <c r="D69" s="10" t="s">
        <v>131</v>
      </c>
      <c r="E69" s="17">
        <v>1</v>
      </c>
      <c r="F69" s="17">
        <v>19.23</v>
      </c>
      <c r="G69" s="18">
        <f>ROUND(E69*F69,2)</f>
        <v>19.23</v>
      </c>
    </row>
    <row r="70" spans="1:7" x14ac:dyDescent="0.3">
      <c r="A70" s="9"/>
      <c r="B70" s="9"/>
      <c r="C70" s="9"/>
      <c r="D70" s="27" t="s">
        <v>132</v>
      </c>
      <c r="E70" s="17">
        <v>1</v>
      </c>
      <c r="F70" s="19">
        <f>SUM(G57:G69)</f>
        <v>174.05</v>
      </c>
      <c r="G70" s="19">
        <f>ROUND(E70*F70,2)</f>
        <v>174.05</v>
      </c>
    </row>
    <row r="71" spans="1:7" ht="1.05" customHeight="1" x14ac:dyDescent="0.3">
      <c r="A71" s="20"/>
      <c r="B71" s="20"/>
      <c r="C71" s="20"/>
      <c r="D71" s="28"/>
      <c r="E71" s="20"/>
      <c r="F71" s="20"/>
      <c r="G71" s="20"/>
    </row>
    <row r="72" spans="1:7" x14ac:dyDescent="0.3">
      <c r="A72" s="15" t="s">
        <v>133</v>
      </c>
      <c r="B72" s="15" t="s">
        <v>10</v>
      </c>
      <c r="C72" s="15" t="s">
        <v>11</v>
      </c>
      <c r="D72" s="26" t="s">
        <v>134</v>
      </c>
      <c r="E72" s="16">
        <f>E78</f>
        <v>1</v>
      </c>
      <c r="F72" s="16">
        <f>F78</f>
        <v>106.55</v>
      </c>
      <c r="G72" s="16">
        <f>G78</f>
        <v>106.55</v>
      </c>
    </row>
    <row r="73" spans="1:7" x14ac:dyDescent="0.3">
      <c r="A73" s="12" t="s">
        <v>135</v>
      </c>
      <c r="B73" s="12" t="s">
        <v>22</v>
      </c>
      <c r="C73" s="12" t="s">
        <v>23</v>
      </c>
      <c r="D73" s="10" t="s">
        <v>136</v>
      </c>
      <c r="E73" s="17">
        <v>1</v>
      </c>
      <c r="F73" s="17">
        <v>21.31</v>
      </c>
      <c r="G73" s="18">
        <f>ROUND(E73*F73,2)</f>
        <v>21.31</v>
      </c>
    </row>
    <row r="74" spans="1:7" x14ac:dyDescent="0.3">
      <c r="A74" s="12" t="s">
        <v>137</v>
      </c>
      <c r="B74" s="12" t="s">
        <v>22</v>
      </c>
      <c r="C74" s="12" t="s">
        <v>23</v>
      </c>
      <c r="D74" s="10" t="s">
        <v>138</v>
      </c>
      <c r="E74" s="17">
        <v>1</v>
      </c>
      <c r="F74" s="17">
        <v>21.31</v>
      </c>
      <c r="G74" s="18">
        <f>ROUND(E74*F74,2)</f>
        <v>21.31</v>
      </c>
    </row>
    <row r="75" spans="1:7" x14ac:dyDescent="0.3">
      <c r="A75" s="12" t="s">
        <v>139</v>
      </c>
      <c r="B75" s="12" t="s">
        <v>22</v>
      </c>
      <c r="C75" s="12" t="s">
        <v>23</v>
      </c>
      <c r="D75" s="10" t="s">
        <v>140</v>
      </c>
      <c r="E75" s="17">
        <v>1</v>
      </c>
      <c r="F75" s="17">
        <v>21.31</v>
      </c>
      <c r="G75" s="18">
        <f>ROUND(E75*F75,2)</f>
        <v>21.31</v>
      </c>
    </row>
    <row r="76" spans="1:7" x14ac:dyDescent="0.3">
      <c r="A76" s="12" t="s">
        <v>141</v>
      </c>
      <c r="B76" s="12" t="s">
        <v>22</v>
      </c>
      <c r="C76" s="12" t="s">
        <v>23</v>
      </c>
      <c r="D76" s="10" t="s">
        <v>142</v>
      </c>
      <c r="E76" s="17">
        <v>1</v>
      </c>
      <c r="F76" s="17">
        <v>21.31</v>
      </c>
      <c r="G76" s="18">
        <f>ROUND(E76*F76,2)</f>
        <v>21.31</v>
      </c>
    </row>
    <row r="77" spans="1:7" x14ac:dyDescent="0.3">
      <c r="A77" s="12" t="s">
        <v>143</v>
      </c>
      <c r="B77" s="12" t="s">
        <v>22</v>
      </c>
      <c r="C77" s="12" t="s">
        <v>23</v>
      </c>
      <c r="D77" s="10" t="s">
        <v>144</v>
      </c>
      <c r="E77" s="17">
        <v>1</v>
      </c>
      <c r="F77" s="17">
        <v>21.31</v>
      </c>
      <c r="G77" s="18">
        <f>ROUND(E77*F77,2)</f>
        <v>21.31</v>
      </c>
    </row>
    <row r="78" spans="1:7" x14ac:dyDescent="0.3">
      <c r="A78" s="9"/>
      <c r="B78" s="9"/>
      <c r="C78" s="9"/>
      <c r="D78" s="27" t="s">
        <v>145</v>
      </c>
      <c r="E78" s="17">
        <v>1</v>
      </c>
      <c r="F78" s="19">
        <f>SUM(G73:G77)</f>
        <v>106.55</v>
      </c>
      <c r="G78" s="19">
        <f>ROUND(E78*F78,2)</f>
        <v>106.55</v>
      </c>
    </row>
    <row r="79" spans="1:7" ht="1.05" customHeight="1" x14ac:dyDescent="0.3">
      <c r="A79" s="20"/>
      <c r="B79" s="20"/>
      <c r="C79" s="20"/>
      <c r="D79" s="28"/>
      <c r="E79" s="20"/>
      <c r="F79" s="20"/>
      <c r="G79" s="20"/>
    </row>
    <row r="80" spans="1:7" x14ac:dyDescent="0.3">
      <c r="A80" s="15" t="s">
        <v>146</v>
      </c>
      <c r="B80" s="15" t="s">
        <v>10</v>
      </c>
      <c r="C80" s="15" t="s">
        <v>11</v>
      </c>
      <c r="D80" s="26" t="s">
        <v>147</v>
      </c>
      <c r="E80" s="16">
        <f>E94</f>
        <v>1</v>
      </c>
      <c r="F80" s="16">
        <f>F94</f>
        <v>267.29000000000002</v>
      </c>
      <c r="G80" s="16">
        <f>G94</f>
        <v>267.29000000000002</v>
      </c>
    </row>
    <row r="81" spans="1:7" x14ac:dyDescent="0.3">
      <c r="A81" s="12" t="s">
        <v>148</v>
      </c>
      <c r="B81" s="12" t="s">
        <v>22</v>
      </c>
      <c r="C81" s="12" t="s">
        <v>23</v>
      </c>
      <c r="D81" s="10" t="s">
        <v>149</v>
      </c>
      <c r="E81" s="17">
        <v>1</v>
      </c>
      <c r="F81" s="17">
        <v>22.24</v>
      </c>
      <c r="G81" s="18">
        <f>ROUND(E81*F81,2)</f>
        <v>22.24</v>
      </c>
    </row>
    <row r="82" spans="1:7" x14ac:dyDescent="0.3">
      <c r="A82" s="12" t="s">
        <v>150</v>
      </c>
      <c r="B82" s="12" t="s">
        <v>22</v>
      </c>
      <c r="C82" s="12" t="s">
        <v>23</v>
      </c>
      <c r="D82" s="10" t="s">
        <v>151</v>
      </c>
      <c r="E82" s="17">
        <v>1</v>
      </c>
      <c r="F82" s="17">
        <v>22.24</v>
      </c>
      <c r="G82" s="18">
        <f>ROUND(E82*F82,2)</f>
        <v>22.24</v>
      </c>
    </row>
    <row r="83" spans="1:7" x14ac:dyDescent="0.3">
      <c r="A83" s="12" t="s">
        <v>152</v>
      </c>
      <c r="B83" s="12" t="s">
        <v>22</v>
      </c>
      <c r="C83" s="12" t="s">
        <v>23</v>
      </c>
      <c r="D83" s="10" t="s">
        <v>153</v>
      </c>
      <c r="E83" s="17">
        <v>1</v>
      </c>
      <c r="F83" s="17">
        <v>22.24</v>
      </c>
      <c r="G83" s="18">
        <f>ROUND(E83*F83,2)</f>
        <v>22.24</v>
      </c>
    </row>
    <row r="84" spans="1:7" x14ac:dyDescent="0.3">
      <c r="A84" s="12" t="s">
        <v>154</v>
      </c>
      <c r="B84" s="12" t="s">
        <v>22</v>
      </c>
      <c r="C84" s="12" t="s">
        <v>23</v>
      </c>
      <c r="D84" s="10" t="s">
        <v>155</v>
      </c>
      <c r="E84" s="17">
        <v>1</v>
      </c>
      <c r="F84" s="17">
        <v>22.24</v>
      </c>
      <c r="G84" s="18">
        <f>ROUND(E84*F84,2)</f>
        <v>22.24</v>
      </c>
    </row>
    <row r="85" spans="1:7" x14ac:dyDescent="0.3">
      <c r="A85" s="12" t="s">
        <v>156</v>
      </c>
      <c r="B85" s="12" t="s">
        <v>22</v>
      </c>
      <c r="C85" s="12" t="s">
        <v>23</v>
      </c>
      <c r="D85" s="10" t="s">
        <v>157</v>
      </c>
      <c r="E85" s="17">
        <v>1</v>
      </c>
      <c r="F85" s="17">
        <v>17.170000000000002</v>
      </c>
      <c r="G85" s="18">
        <f>ROUND(E85*F85,2)</f>
        <v>17.170000000000002</v>
      </c>
    </row>
    <row r="86" spans="1:7" x14ac:dyDescent="0.3">
      <c r="A86" s="12" t="s">
        <v>158</v>
      </c>
      <c r="B86" s="12" t="s">
        <v>22</v>
      </c>
      <c r="C86" s="12" t="s">
        <v>23</v>
      </c>
      <c r="D86" s="10" t="s">
        <v>159</v>
      </c>
      <c r="E86" s="17">
        <v>1</v>
      </c>
      <c r="F86" s="17">
        <v>17.170000000000002</v>
      </c>
      <c r="G86" s="18">
        <f>ROUND(E86*F86,2)</f>
        <v>17.170000000000002</v>
      </c>
    </row>
    <row r="87" spans="1:7" x14ac:dyDescent="0.3">
      <c r="A87" s="12" t="s">
        <v>160</v>
      </c>
      <c r="B87" s="12" t="s">
        <v>22</v>
      </c>
      <c r="C87" s="12" t="s">
        <v>23</v>
      </c>
      <c r="D87" s="10" t="s">
        <v>161</v>
      </c>
      <c r="E87" s="17">
        <v>1</v>
      </c>
      <c r="F87" s="17">
        <v>17.170000000000002</v>
      </c>
      <c r="G87" s="18">
        <f>ROUND(E87*F87,2)</f>
        <v>17.170000000000002</v>
      </c>
    </row>
    <row r="88" spans="1:7" x14ac:dyDescent="0.3">
      <c r="A88" s="12" t="s">
        <v>162</v>
      </c>
      <c r="B88" s="12" t="s">
        <v>22</v>
      </c>
      <c r="C88" s="12" t="s">
        <v>23</v>
      </c>
      <c r="D88" s="10" t="s">
        <v>163</v>
      </c>
      <c r="E88" s="17">
        <v>1</v>
      </c>
      <c r="F88" s="17">
        <v>17.170000000000002</v>
      </c>
      <c r="G88" s="18">
        <f>ROUND(E88*F88,2)</f>
        <v>17.170000000000002</v>
      </c>
    </row>
    <row r="89" spans="1:7" x14ac:dyDescent="0.3">
      <c r="A89" s="12" t="s">
        <v>164</v>
      </c>
      <c r="B89" s="12" t="s">
        <v>22</v>
      </c>
      <c r="C89" s="12" t="s">
        <v>23</v>
      </c>
      <c r="D89" s="10" t="s">
        <v>165</v>
      </c>
      <c r="E89" s="17">
        <v>1</v>
      </c>
      <c r="F89" s="17">
        <v>17.170000000000002</v>
      </c>
      <c r="G89" s="18">
        <f>ROUND(E89*F89,2)</f>
        <v>17.170000000000002</v>
      </c>
    </row>
    <row r="90" spans="1:7" x14ac:dyDescent="0.3">
      <c r="A90" s="12" t="s">
        <v>166</v>
      </c>
      <c r="B90" s="12" t="s">
        <v>22</v>
      </c>
      <c r="C90" s="12" t="s">
        <v>23</v>
      </c>
      <c r="D90" s="10" t="s">
        <v>167</v>
      </c>
      <c r="E90" s="17">
        <v>1</v>
      </c>
      <c r="F90" s="17">
        <v>23.12</v>
      </c>
      <c r="G90" s="18">
        <f>ROUND(E90*F90,2)</f>
        <v>23.12</v>
      </c>
    </row>
    <row r="91" spans="1:7" x14ac:dyDescent="0.3">
      <c r="A91" s="12" t="s">
        <v>168</v>
      </c>
      <c r="B91" s="12" t="s">
        <v>22</v>
      </c>
      <c r="C91" s="12" t="s">
        <v>23</v>
      </c>
      <c r="D91" s="10" t="s">
        <v>169</v>
      </c>
      <c r="E91" s="17">
        <v>1</v>
      </c>
      <c r="F91" s="17">
        <v>23.12</v>
      </c>
      <c r="G91" s="18">
        <f>ROUND(E91*F91,2)</f>
        <v>23.12</v>
      </c>
    </row>
    <row r="92" spans="1:7" x14ac:dyDescent="0.3">
      <c r="A92" s="12" t="s">
        <v>170</v>
      </c>
      <c r="B92" s="12" t="s">
        <v>22</v>
      </c>
      <c r="C92" s="12" t="s">
        <v>23</v>
      </c>
      <c r="D92" s="10" t="s">
        <v>171</v>
      </c>
      <c r="E92" s="17">
        <v>1</v>
      </c>
      <c r="F92" s="17">
        <v>23.12</v>
      </c>
      <c r="G92" s="18">
        <f>ROUND(E92*F92,2)</f>
        <v>23.12</v>
      </c>
    </row>
    <row r="93" spans="1:7" x14ac:dyDescent="0.3">
      <c r="A93" s="12" t="s">
        <v>172</v>
      </c>
      <c r="B93" s="12" t="s">
        <v>22</v>
      </c>
      <c r="C93" s="12" t="s">
        <v>23</v>
      </c>
      <c r="D93" s="10" t="s">
        <v>173</v>
      </c>
      <c r="E93" s="17">
        <v>1</v>
      </c>
      <c r="F93" s="17">
        <v>23.12</v>
      </c>
      <c r="G93" s="18">
        <f>ROUND(E93*F93,2)</f>
        <v>23.12</v>
      </c>
    </row>
    <row r="94" spans="1:7" x14ac:dyDescent="0.3">
      <c r="A94" s="9"/>
      <c r="B94" s="9"/>
      <c r="C94" s="9"/>
      <c r="D94" s="27" t="s">
        <v>174</v>
      </c>
      <c r="E94" s="17">
        <v>1</v>
      </c>
      <c r="F94" s="19">
        <f>SUM(G81:G93)</f>
        <v>267.29000000000002</v>
      </c>
      <c r="G94" s="19">
        <f>ROUND(E94*F94,2)</f>
        <v>267.29000000000002</v>
      </c>
    </row>
    <row r="95" spans="1:7" ht="1.05" customHeight="1" x14ac:dyDescent="0.3">
      <c r="A95" s="20"/>
      <c r="B95" s="20"/>
      <c r="C95" s="20"/>
      <c r="D95" s="28"/>
      <c r="E95" s="20"/>
      <c r="F95" s="20"/>
      <c r="G95" s="20"/>
    </row>
    <row r="96" spans="1:7" x14ac:dyDescent="0.3">
      <c r="A96" s="15" t="s">
        <v>175</v>
      </c>
      <c r="B96" s="15" t="s">
        <v>10</v>
      </c>
      <c r="C96" s="15" t="s">
        <v>11</v>
      </c>
      <c r="D96" s="26" t="s">
        <v>176</v>
      </c>
      <c r="E96" s="16">
        <f>E110</f>
        <v>1</v>
      </c>
      <c r="F96" s="16">
        <f>F110</f>
        <v>681.69</v>
      </c>
      <c r="G96" s="16">
        <f>G110</f>
        <v>681.69</v>
      </c>
    </row>
    <row r="97" spans="1:7" x14ac:dyDescent="0.3">
      <c r="A97" s="12" t="s">
        <v>177</v>
      </c>
      <c r="B97" s="12" t="s">
        <v>22</v>
      </c>
      <c r="C97" s="12" t="s">
        <v>23</v>
      </c>
      <c r="D97" s="10" t="s">
        <v>178</v>
      </c>
      <c r="E97" s="17">
        <v>1</v>
      </c>
      <c r="F97" s="17">
        <v>54.03</v>
      </c>
      <c r="G97" s="18">
        <f>ROUND(E97*F97,2)</f>
        <v>54.03</v>
      </c>
    </row>
    <row r="98" spans="1:7" x14ac:dyDescent="0.3">
      <c r="A98" s="12" t="s">
        <v>179</v>
      </c>
      <c r="B98" s="12" t="s">
        <v>22</v>
      </c>
      <c r="C98" s="12" t="s">
        <v>23</v>
      </c>
      <c r="D98" s="10" t="s">
        <v>180</v>
      </c>
      <c r="E98" s="17">
        <v>1</v>
      </c>
      <c r="F98" s="17">
        <v>54.03</v>
      </c>
      <c r="G98" s="18">
        <f>ROUND(E98*F98,2)</f>
        <v>54.03</v>
      </c>
    </row>
    <row r="99" spans="1:7" x14ac:dyDescent="0.3">
      <c r="A99" s="12" t="s">
        <v>181</v>
      </c>
      <c r="B99" s="12" t="s">
        <v>22</v>
      </c>
      <c r="C99" s="12" t="s">
        <v>23</v>
      </c>
      <c r="D99" s="10" t="s">
        <v>182</v>
      </c>
      <c r="E99" s="17">
        <v>1</v>
      </c>
      <c r="F99" s="17">
        <v>54.03</v>
      </c>
      <c r="G99" s="18">
        <f>ROUND(E99*F99,2)</f>
        <v>54.03</v>
      </c>
    </row>
    <row r="100" spans="1:7" x14ac:dyDescent="0.3">
      <c r="A100" s="12" t="s">
        <v>183</v>
      </c>
      <c r="B100" s="12" t="s">
        <v>22</v>
      </c>
      <c r="C100" s="12" t="s">
        <v>23</v>
      </c>
      <c r="D100" s="10" t="s">
        <v>184</v>
      </c>
      <c r="E100" s="17">
        <v>1</v>
      </c>
      <c r="F100" s="17">
        <v>54.03</v>
      </c>
      <c r="G100" s="18">
        <f>ROUND(E100*F100,2)</f>
        <v>54.03</v>
      </c>
    </row>
    <row r="101" spans="1:7" x14ac:dyDescent="0.3">
      <c r="A101" s="12" t="s">
        <v>185</v>
      </c>
      <c r="B101" s="12" t="s">
        <v>22</v>
      </c>
      <c r="C101" s="12" t="s">
        <v>23</v>
      </c>
      <c r="D101" s="10" t="s">
        <v>186</v>
      </c>
      <c r="E101" s="17">
        <v>1</v>
      </c>
      <c r="F101" s="17">
        <v>48.53</v>
      </c>
      <c r="G101" s="18">
        <f>ROUND(E101*F101,2)</f>
        <v>48.53</v>
      </c>
    </row>
    <row r="102" spans="1:7" x14ac:dyDescent="0.3">
      <c r="A102" s="12" t="s">
        <v>187</v>
      </c>
      <c r="B102" s="12" t="s">
        <v>22</v>
      </c>
      <c r="C102" s="12" t="s">
        <v>23</v>
      </c>
      <c r="D102" s="10" t="s">
        <v>188</v>
      </c>
      <c r="E102" s="17">
        <v>1</v>
      </c>
      <c r="F102" s="17">
        <v>48.53</v>
      </c>
      <c r="G102" s="18">
        <f>ROUND(E102*F102,2)</f>
        <v>48.53</v>
      </c>
    </row>
    <row r="103" spans="1:7" x14ac:dyDescent="0.3">
      <c r="A103" s="12" t="s">
        <v>189</v>
      </c>
      <c r="B103" s="12" t="s">
        <v>22</v>
      </c>
      <c r="C103" s="12" t="s">
        <v>23</v>
      </c>
      <c r="D103" s="10" t="s">
        <v>190</v>
      </c>
      <c r="E103" s="17">
        <v>1</v>
      </c>
      <c r="F103" s="17">
        <v>48.53</v>
      </c>
      <c r="G103" s="18">
        <f>ROUND(E103*F103,2)</f>
        <v>48.53</v>
      </c>
    </row>
    <row r="104" spans="1:7" x14ac:dyDescent="0.3">
      <c r="A104" s="12" t="s">
        <v>191</v>
      </c>
      <c r="B104" s="12" t="s">
        <v>22</v>
      </c>
      <c r="C104" s="12" t="s">
        <v>23</v>
      </c>
      <c r="D104" s="10" t="s">
        <v>192</v>
      </c>
      <c r="E104" s="17">
        <v>1</v>
      </c>
      <c r="F104" s="17">
        <v>48.53</v>
      </c>
      <c r="G104" s="18">
        <f>ROUND(E104*F104,2)</f>
        <v>48.53</v>
      </c>
    </row>
    <row r="105" spans="1:7" x14ac:dyDescent="0.3">
      <c r="A105" s="12" t="s">
        <v>193</v>
      </c>
      <c r="B105" s="12" t="s">
        <v>22</v>
      </c>
      <c r="C105" s="12" t="s">
        <v>23</v>
      </c>
      <c r="D105" s="10" t="s">
        <v>194</v>
      </c>
      <c r="E105" s="17">
        <v>1</v>
      </c>
      <c r="F105" s="17">
        <v>48.53</v>
      </c>
      <c r="G105" s="18">
        <f>ROUND(E105*F105,2)</f>
        <v>48.53</v>
      </c>
    </row>
    <row r="106" spans="1:7" x14ac:dyDescent="0.3">
      <c r="A106" s="12" t="s">
        <v>195</v>
      </c>
      <c r="B106" s="12" t="s">
        <v>22</v>
      </c>
      <c r="C106" s="12" t="s">
        <v>23</v>
      </c>
      <c r="D106" s="10" t="s">
        <v>196</v>
      </c>
      <c r="E106" s="17">
        <v>1</v>
      </c>
      <c r="F106" s="17">
        <v>48.53</v>
      </c>
      <c r="G106" s="18">
        <f>ROUND(E106*F106,2)</f>
        <v>48.53</v>
      </c>
    </row>
    <row r="107" spans="1:7" x14ac:dyDescent="0.3">
      <c r="A107" s="12" t="s">
        <v>197</v>
      </c>
      <c r="B107" s="12" t="s">
        <v>22</v>
      </c>
      <c r="C107" s="12" t="s">
        <v>23</v>
      </c>
      <c r="D107" s="10" t="s">
        <v>198</v>
      </c>
      <c r="E107" s="17">
        <v>1</v>
      </c>
      <c r="F107" s="17">
        <v>58.13</v>
      </c>
      <c r="G107" s="18">
        <f>ROUND(E107*F107,2)</f>
        <v>58.13</v>
      </c>
    </row>
    <row r="108" spans="1:7" x14ac:dyDescent="0.3">
      <c r="A108" s="12" t="s">
        <v>199</v>
      </c>
      <c r="B108" s="12" t="s">
        <v>22</v>
      </c>
      <c r="C108" s="12" t="s">
        <v>23</v>
      </c>
      <c r="D108" s="10" t="s">
        <v>200</v>
      </c>
      <c r="E108" s="17">
        <v>1</v>
      </c>
      <c r="F108" s="17">
        <v>58.13</v>
      </c>
      <c r="G108" s="18">
        <f>ROUND(E108*F108,2)</f>
        <v>58.13</v>
      </c>
    </row>
    <row r="109" spans="1:7" x14ac:dyDescent="0.3">
      <c r="A109" s="12" t="s">
        <v>201</v>
      </c>
      <c r="B109" s="12" t="s">
        <v>22</v>
      </c>
      <c r="C109" s="12" t="s">
        <v>23</v>
      </c>
      <c r="D109" s="10" t="s">
        <v>202</v>
      </c>
      <c r="E109" s="17">
        <v>1</v>
      </c>
      <c r="F109" s="17">
        <v>58.13</v>
      </c>
      <c r="G109" s="18">
        <f>ROUND(E109*F109,2)</f>
        <v>58.13</v>
      </c>
    </row>
    <row r="110" spans="1:7" x14ac:dyDescent="0.3">
      <c r="A110" s="9"/>
      <c r="B110" s="9"/>
      <c r="C110" s="9"/>
      <c r="D110" s="27" t="s">
        <v>203</v>
      </c>
      <c r="E110" s="17">
        <v>1</v>
      </c>
      <c r="F110" s="19">
        <f>SUM(G97:G109)</f>
        <v>681.69</v>
      </c>
      <c r="G110" s="19">
        <f>ROUND(E110*F110,2)</f>
        <v>681.69</v>
      </c>
    </row>
    <row r="111" spans="1:7" ht="1.05" customHeight="1" x14ac:dyDescent="0.3">
      <c r="A111" s="20"/>
      <c r="B111" s="20"/>
      <c r="C111" s="20"/>
      <c r="D111" s="28"/>
      <c r="E111" s="20"/>
      <c r="F111" s="20"/>
      <c r="G111" s="20"/>
    </row>
    <row r="112" spans="1:7" x14ac:dyDescent="0.3">
      <c r="A112" s="15" t="s">
        <v>204</v>
      </c>
      <c r="B112" s="15" t="s">
        <v>10</v>
      </c>
      <c r="C112" s="15" t="s">
        <v>11</v>
      </c>
      <c r="D112" s="26" t="s">
        <v>205</v>
      </c>
      <c r="E112" s="16">
        <f>E126</f>
        <v>1</v>
      </c>
      <c r="F112" s="16">
        <f>F126</f>
        <v>888.31</v>
      </c>
      <c r="G112" s="16">
        <f>G126</f>
        <v>888.31</v>
      </c>
    </row>
    <row r="113" spans="1:7" x14ac:dyDescent="0.3">
      <c r="A113" s="12" t="s">
        <v>206</v>
      </c>
      <c r="B113" s="12" t="s">
        <v>22</v>
      </c>
      <c r="C113" s="12" t="s">
        <v>23</v>
      </c>
      <c r="D113" s="10" t="s">
        <v>207</v>
      </c>
      <c r="E113" s="17">
        <v>1</v>
      </c>
      <c r="F113" s="17">
        <v>68.77</v>
      </c>
      <c r="G113" s="18">
        <f>ROUND(E113*F113,2)</f>
        <v>68.77</v>
      </c>
    </row>
    <row r="114" spans="1:7" x14ac:dyDescent="0.3">
      <c r="A114" s="12" t="s">
        <v>208</v>
      </c>
      <c r="B114" s="12" t="s">
        <v>22</v>
      </c>
      <c r="C114" s="12" t="s">
        <v>23</v>
      </c>
      <c r="D114" s="10" t="s">
        <v>209</v>
      </c>
      <c r="E114" s="17">
        <v>1</v>
      </c>
      <c r="F114" s="17">
        <v>68.77</v>
      </c>
      <c r="G114" s="18">
        <f>ROUND(E114*F114,2)</f>
        <v>68.77</v>
      </c>
    </row>
    <row r="115" spans="1:7" x14ac:dyDescent="0.3">
      <c r="A115" s="12" t="s">
        <v>210</v>
      </c>
      <c r="B115" s="12" t="s">
        <v>22</v>
      </c>
      <c r="C115" s="12" t="s">
        <v>23</v>
      </c>
      <c r="D115" s="10" t="s">
        <v>211</v>
      </c>
      <c r="E115" s="17">
        <v>1</v>
      </c>
      <c r="F115" s="17">
        <v>68.77</v>
      </c>
      <c r="G115" s="18">
        <f>ROUND(E115*F115,2)</f>
        <v>68.77</v>
      </c>
    </row>
    <row r="116" spans="1:7" x14ac:dyDescent="0.3">
      <c r="A116" s="12" t="s">
        <v>212</v>
      </c>
      <c r="B116" s="12" t="s">
        <v>22</v>
      </c>
      <c r="C116" s="12" t="s">
        <v>23</v>
      </c>
      <c r="D116" s="10" t="s">
        <v>213</v>
      </c>
      <c r="E116" s="17">
        <v>1</v>
      </c>
      <c r="F116" s="17">
        <v>68.77</v>
      </c>
      <c r="G116" s="18">
        <f>ROUND(E116*F116,2)</f>
        <v>68.77</v>
      </c>
    </row>
    <row r="117" spans="1:7" x14ac:dyDescent="0.3">
      <c r="A117" s="12" t="s">
        <v>214</v>
      </c>
      <c r="B117" s="12" t="s">
        <v>22</v>
      </c>
      <c r="C117" s="12" t="s">
        <v>23</v>
      </c>
      <c r="D117" s="10" t="s">
        <v>215</v>
      </c>
      <c r="E117" s="17">
        <v>1</v>
      </c>
      <c r="F117" s="17">
        <v>61.57</v>
      </c>
      <c r="G117" s="18">
        <f>ROUND(E117*F117,2)</f>
        <v>61.57</v>
      </c>
    </row>
    <row r="118" spans="1:7" x14ac:dyDescent="0.3">
      <c r="A118" s="12" t="s">
        <v>216</v>
      </c>
      <c r="B118" s="12" t="s">
        <v>22</v>
      </c>
      <c r="C118" s="12" t="s">
        <v>23</v>
      </c>
      <c r="D118" s="10" t="s">
        <v>217</v>
      </c>
      <c r="E118" s="17">
        <v>1</v>
      </c>
      <c r="F118" s="17">
        <v>61.57</v>
      </c>
      <c r="G118" s="18">
        <f>ROUND(E118*F118,2)</f>
        <v>61.57</v>
      </c>
    </row>
    <row r="119" spans="1:7" x14ac:dyDescent="0.3">
      <c r="A119" s="12" t="s">
        <v>218</v>
      </c>
      <c r="B119" s="12" t="s">
        <v>22</v>
      </c>
      <c r="C119" s="12" t="s">
        <v>23</v>
      </c>
      <c r="D119" s="10" t="s">
        <v>219</v>
      </c>
      <c r="E119" s="17">
        <v>1</v>
      </c>
      <c r="F119" s="17">
        <v>61.57</v>
      </c>
      <c r="G119" s="18">
        <f>ROUND(E119*F119,2)</f>
        <v>61.57</v>
      </c>
    </row>
    <row r="120" spans="1:7" x14ac:dyDescent="0.3">
      <c r="A120" s="12" t="s">
        <v>220</v>
      </c>
      <c r="B120" s="12" t="s">
        <v>22</v>
      </c>
      <c r="C120" s="12" t="s">
        <v>23</v>
      </c>
      <c r="D120" s="10" t="s">
        <v>221</v>
      </c>
      <c r="E120" s="17">
        <v>1</v>
      </c>
      <c r="F120" s="17">
        <v>61.57</v>
      </c>
      <c r="G120" s="18">
        <f>ROUND(E120*F120,2)</f>
        <v>61.57</v>
      </c>
    </row>
    <row r="121" spans="1:7" x14ac:dyDescent="0.3">
      <c r="A121" s="12" t="s">
        <v>222</v>
      </c>
      <c r="B121" s="12" t="s">
        <v>22</v>
      </c>
      <c r="C121" s="12" t="s">
        <v>23</v>
      </c>
      <c r="D121" s="10" t="s">
        <v>223</v>
      </c>
      <c r="E121" s="17">
        <v>1</v>
      </c>
      <c r="F121" s="17">
        <v>61.57</v>
      </c>
      <c r="G121" s="18">
        <f>ROUND(E121*F121,2)</f>
        <v>61.57</v>
      </c>
    </row>
    <row r="122" spans="1:7" x14ac:dyDescent="0.3">
      <c r="A122" s="12" t="s">
        <v>224</v>
      </c>
      <c r="B122" s="12" t="s">
        <v>22</v>
      </c>
      <c r="C122" s="12" t="s">
        <v>23</v>
      </c>
      <c r="D122" s="10" t="s">
        <v>225</v>
      </c>
      <c r="E122" s="17">
        <v>1</v>
      </c>
      <c r="F122" s="17">
        <v>61.57</v>
      </c>
      <c r="G122" s="18">
        <f>ROUND(E122*F122,2)</f>
        <v>61.57</v>
      </c>
    </row>
    <row r="123" spans="1:7" x14ac:dyDescent="0.3">
      <c r="A123" s="12" t="s">
        <v>226</v>
      </c>
      <c r="B123" s="12" t="s">
        <v>22</v>
      </c>
      <c r="C123" s="12" t="s">
        <v>23</v>
      </c>
      <c r="D123" s="10" t="s">
        <v>227</v>
      </c>
      <c r="E123" s="17">
        <v>1</v>
      </c>
      <c r="F123" s="17">
        <v>71.569999999999993</v>
      </c>
      <c r="G123" s="18">
        <f>ROUND(E123*F123,2)</f>
        <v>71.569999999999993</v>
      </c>
    </row>
    <row r="124" spans="1:7" x14ac:dyDescent="0.3">
      <c r="A124" s="12" t="s">
        <v>228</v>
      </c>
      <c r="B124" s="12" t="s">
        <v>22</v>
      </c>
      <c r="C124" s="12" t="s">
        <v>23</v>
      </c>
      <c r="D124" s="10" t="s">
        <v>229</v>
      </c>
      <c r="E124" s="17">
        <v>1</v>
      </c>
      <c r="F124" s="17">
        <v>79.47</v>
      </c>
      <c r="G124" s="18">
        <f>ROUND(E124*F124,2)</f>
        <v>79.47</v>
      </c>
    </row>
    <row r="125" spans="1:7" x14ac:dyDescent="0.3">
      <c r="A125" s="12" t="s">
        <v>230</v>
      </c>
      <c r="B125" s="12" t="s">
        <v>22</v>
      </c>
      <c r="C125" s="12" t="s">
        <v>23</v>
      </c>
      <c r="D125" s="10" t="s">
        <v>231</v>
      </c>
      <c r="E125" s="17">
        <v>1</v>
      </c>
      <c r="F125" s="17">
        <v>92.77</v>
      </c>
      <c r="G125" s="18">
        <f>ROUND(E125*F125,2)</f>
        <v>92.77</v>
      </c>
    </row>
    <row r="126" spans="1:7" x14ac:dyDescent="0.3">
      <c r="A126" s="9"/>
      <c r="B126" s="9"/>
      <c r="C126" s="9"/>
      <c r="D126" s="27" t="s">
        <v>232</v>
      </c>
      <c r="E126" s="17">
        <v>1</v>
      </c>
      <c r="F126" s="19">
        <f>SUM(G113:G125)</f>
        <v>888.31</v>
      </c>
      <c r="G126" s="19">
        <f>ROUND(E126*F126,2)</f>
        <v>888.31</v>
      </c>
    </row>
    <row r="127" spans="1:7" ht="1.05" customHeight="1" x14ac:dyDescent="0.3">
      <c r="A127" s="20"/>
      <c r="B127" s="20"/>
      <c r="C127" s="20"/>
      <c r="D127" s="28"/>
      <c r="E127" s="20"/>
      <c r="F127" s="20"/>
      <c r="G127" s="20"/>
    </row>
    <row r="128" spans="1:7" x14ac:dyDescent="0.3">
      <c r="A128" s="15" t="s">
        <v>233</v>
      </c>
      <c r="B128" s="15" t="s">
        <v>10</v>
      </c>
      <c r="C128" s="15" t="s">
        <v>11</v>
      </c>
      <c r="D128" s="26" t="s">
        <v>234</v>
      </c>
      <c r="E128" s="16">
        <f>E142</f>
        <v>1</v>
      </c>
      <c r="F128" s="16">
        <f>F142</f>
        <v>200.29</v>
      </c>
      <c r="G128" s="16">
        <f>G142</f>
        <v>200.29</v>
      </c>
    </row>
    <row r="129" spans="1:7" x14ac:dyDescent="0.3">
      <c r="A129" s="12" t="s">
        <v>235</v>
      </c>
      <c r="B129" s="12" t="s">
        <v>22</v>
      </c>
      <c r="C129" s="12" t="s">
        <v>23</v>
      </c>
      <c r="D129" s="10" t="s">
        <v>236</v>
      </c>
      <c r="E129" s="17">
        <v>1</v>
      </c>
      <c r="F129" s="17">
        <v>16.03</v>
      </c>
      <c r="G129" s="18">
        <f>ROUND(E129*F129,2)</f>
        <v>16.03</v>
      </c>
    </row>
    <row r="130" spans="1:7" x14ac:dyDescent="0.3">
      <c r="A130" s="12" t="s">
        <v>237</v>
      </c>
      <c r="B130" s="12" t="s">
        <v>22</v>
      </c>
      <c r="C130" s="12" t="s">
        <v>23</v>
      </c>
      <c r="D130" s="10" t="s">
        <v>238</v>
      </c>
      <c r="E130" s="17">
        <v>1</v>
      </c>
      <c r="F130" s="17">
        <v>16.03</v>
      </c>
      <c r="G130" s="18">
        <f>ROUND(E130*F130,2)</f>
        <v>16.03</v>
      </c>
    </row>
    <row r="131" spans="1:7" x14ac:dyDescent="0.3">
      <c r="A131" s="12" t="s">
        <v>239</v>
      </c>
      <c r="B131" s="12" t="s">
        <v>22</v>
      </c>
      <c r="C131" s="12" t="s">
        <v>23</v>
      </c>
      <c r="D131" s="10" t="s">
        <v>240</v>
      </c>
      <c r="E131" s="17">
        <v>1</v>
      </c>
      <c r="F131" s="17">
        <v>16.03</v>
      </c>
      <c r="G131" s="18">
        <f>ROUND(E131*F131,2)</f>
        <v>16.03</v>
      </c>
    </row>
    <row r="132" spans="1:7" x14ac:dyDescent="0.3">
      <c r="A132" s="12" t="s">
        <v>241</v>
      </c>
      <c r="B132" s="12" t="s">
        <v>22</v>
      </c>
      <c r="C132" s="12" t="s">
        <v>23</v>
      </c>
      <c r="D132" s="10" t="s">
        <v>242</v>
      </c>
      <c r="E132" s="17">
        <v>1</v>
      </c>
      <c r="F132" s="17">
        <v>16.03</v>
      </c>
      <c r="G132" s="18">
        <f>ROUND(E132*F132,2)</f>
        <v>16.03</v>
      </c>
    </row>
    <row r="133" spans="1:7" x14ac:dyDescent="0.3">
      <c r="A133" s="12" t="s">
        <v>243</v>
      </c>
      <c r="B133" s="12" t="s">
        <v>22</v>
      </c>
      <c r="C133" s="12" t="s">
        <v>23</v>
      </c>
      <c r="D133" s="10" t="s">
        <v>244</v>
      </c>
      <c r="E133" s="17">
        <v>1</v>
      </c>
      <c r="F133" s="17">
        <v>14.73</v>
      </c>
      <c r="G133" s="18">
        <f>ROUND(E133*F133,2)</f>
        <v>14.73</v>
      </c>
    </row>
    <row r="134" spans="1:7" x14ac:dyDescent="0.3">
      <c r="A134" s="12" t="s">
        <v>245</v>
      </c>
      <c r="B134" s="12" t="s">
        <v>22</v>
      </c>
      <c r="C134" s="12" t="s">
        <v>23</v>
      </c>
      <c r="D134" s="10" t="s">
        <v>246</v>
      </c>
      <c r="E134" s="17">
        <v>1</v>
      </c>
      <c r="F134" s="17">
        <v>13.33</v>
      </c>
      <c r="G134" s="18">
        <f>ROUND(E134*F134,2)</f>
        <v>13.33</v>
      </c>
    </row>
    <row r="135" spans="1:7" x14ac:dyDescent="0.3">
      <c r="A135" s="12" t="s">
        <v>247</v>
      </c>
      <c r="B135" s="12" t="s">
        <v>22</v>
      </c>
      <c r="C135" s="12" t="s">
        <v>23</v>
      </c>
      <c r="D135" s="10" t="s">
        <v>248</v>
      </c>
      <c r="E135" s="17">
        <v>1</v>
      </c>
      <c r="F135" s="17">
        <v>13.33</v>
      </c>
      <c r="G135" s="18">
        <f>ROUND(E135*F135,2)</f>
        <v>13.33</v>
      </c>
    </row>
    <row r="136" spans="1:7" x14ac:dyDescent="0.3">
      <c r="A136" s="12" t="s">
        <v>249</v>
      </c>
      <c r="B136" s="12" t="s">
        <v>22</v>
      </c>
      <c r="C136" s="12" t="s">
        <v>23</v>
      </c>
      <c r="D136" s="10" t="s">
        <v>250</v>
      </c>
      <c r="E136" s="17">
        <v>1</v>
      </c>
      <c r="F136" s="17">
        <v>13.33</v>
      </c>
      <c r="G136" s="18">
        <f>ROUND(E136*F136,2)</f>
        <v>13.33</v>
      </c>
    </row>
    <row r="137" spans="1:7" x14ac:dyDescent="0.3">
      <c r="A137" s="12" t="s">
        <v>251</v>
      </c>
      <c r="B137" s="12" t="s">
        <v>22</v>
      </c>
      <c r="C137" s="12" t="s">
        <v>23</v>
      </c>
      <c r="D137" s="10" t="s">
        <v>252</v>
      </c>
      <c r="E137" s="17">
        <v>1</v>
      </c>
      <c r="F137" s="17">
        <v>13.33</v>
      </c>
      <c r="G137" s="18">
        <f>ROUND(E137*F137,2)</f>
        <v>13.33</v>
      </c>
    </row>
    <row r="138" spans="1:7" x14ac:dyDescent="0.3">
      <c r="A138" s="12" t="s">
        <v>253</v>
      </c>
      <c r="B138" s="12" t="s">
        <v>22</v>
      </c>
      <c r="C138" s="12" t="s">
        <v>23</v>
      </c>
      <c r="D138" s="10" t="s">
        <v>254</v>
      </c>
      <c r="E138" s="17">
        <v>1</v>
      </c>
      <c r="F138" s="17">
        <v>16.03</v>
      </c>
      <c r="G138" s="18">
        <f>ROUND(E138*F138,2)</f>
        <v>16.03</v>
      </c>
    </row>
    <row r="139" spans="1:7" x14ac:dyDescent="0.3">
      <c r="A139" s="12" t="s">
        <v>255</v>
      </c>
      <c r="B139" s="12" t="s">
        <v>22</v>
      </c>
      <c r="C139" s="12" t="s">
        <v>23</v>
      </c>
      <c r="D139" s="10" t="s">
        <v>256</v>
      </c>
      <c r="E139" s="17">
        <v>1</v>
      </c>
      <c r="F139" s="17">
        <v>16.03</v>
      </c>
      <c r="G139" s="18">
        <f>ROUND(E139*F139,2)</f>
        <v>16.03</v>
      </c>
    </row>
    <row r="140" spans="1:7" x14ac:dyDescent="0.3">
      <c r="A140" s="12" t="s">
        <v>257</v>
      </c>
      <c r="B140" s="12" t="s">
        <v>22</v>
      </c>
      <c r="C140" s="12" t="s">
        <v>23</v>
      </c>
      <c r="D140" s="10" t="s">
        <v>258</v>
      </c>
      <c r="E140" s="17">
        <v>1</v>
      </c>
      <c r="F140" s="17">
        <v>18.03</v>
      </c>
      <c r="G140" s="18">
        <f>ROUND(E140*F140,2)</f>
        <v>18.03</v>
      </c>
    </row>
    <row r="141" spans="1:7" x14ac:dyDescent="0.3">
      <c r="A141" s="12" t="s">
        <v>259</v>
      </c>
      <c r="B141" s="12" t="s">
        <v>22</v>
      </c>
      <c r="C141" s="12" t="s">
        <v>23</v>
      </c>
      <c r="D141" s="10" t="s">
        <v>260</v>
      </c>
      <c r="E141" s="17">
        <v>1</v>
      </c>
      <c r="F141" s="17">
        <v>18.03</v>
      </c>
      <c r="G141" s="18">
        <f>ROUND(E141*F141,2)</f>
        <v>18.03</v>
      </c>
    </row>
    <row r="142" spans="1:7" x14ac:dyDescent="0.3">
      <c r="A142" s="9"/>
      <c r="B142" s="9"/>
      <c r="C142" s="9"/>
      <c r="D142" s="27" t="s">
        <v>261</v>
      </c>
      <c r="E142" s="17">
        <v>1</v>
      </c>
      <c r="F142" s="19">
        <f>SUM(G129:G141)</f>
        <v>200.29</v>
      </c>
      <c r="G142" s="19">
        <f>ROUND(E142*F142,2)</f>
        <v>200.29</v>
      </c>
    </row>
    <row r="143" spans="1:7" ht="1.05" customHeight="1" x14ac:dyDescent="0.3">
      <c r="A143" s="20"/>
      <c r="B143" s="20"/>
      <c r="C143" s="20"/>
      <c r="D143" s="28"/>
      <c r="E143" s="20"/>
      <c r="F143" s="20"/>
      <c r="G143" s="20"/>
    </row>
    <row r="144" spans="1:7" x14ac:dyDescent="0.3">
      <c r="A144" s="15" t="s">
        <v>262</v>
      </c>
      <c r="B144" s="15" t="s">
        <v>10</v>
      </c>
      <c r="C144" s="15" t="s">
        <v>11</v>
      </c>
      <c r="D144" s="26" t="s">
        <v>263</v>
      </c>
      <c r="E144" s="16">
        <f>E158</f>
        <v>1</v>
      </c>
      <c r="F144" s="16">
        <f>F158</f>
        <v>211.77</v>
      </c>
      <c r="G144" s="16">
        <f>G158</f>
        <v>211.77</v>
      </c>
    </row>
    <row r="145" spans="1:7" x14ac:dyDescent="0.3">
      <c r="A145" s="12" t="s">
        <v>264</v>
      </c>
      <c r="B145" s="12" t="s">
        <v>22</v>
      </c>
      <c r="C145" s="12" t="s">
        <v>23</v>
      </c>
      <c r="D145" s="10" t="s">
        <v>265</v>
      </c>
      <c r="E145" s="17">
        <v>1</v>
      </c>
      <c r="F145" s="17">
        <v>17.89</v>
      </c>
      <c r="G145" s="18">
        <f>ROUND(E145*F145,2)</f>
        <v>17.89</v>
      </c>
    </row>
    <row r="146" spans="1:7" x14ac:dyDescent="0.3">
      <c r="A146" s="12" t="s">
        <v>266</v>
      </c>
      <c r="B146" s="12" t="s">
        <v>22</v>
      </c>
      <c r="C146" s="12" t="s">
        <v>23</v>
      </c>
      <c r="D146" s="10" t="s">
        <v>267</v>
      </c>
      <c r="E146" s="17">
        <v>1</v>
      </c>
      <c r="F146" s="17">
        <v>17.89</v>
      </c>
      <c r="G146" s="18">
        <f>ROUND(E146*F146,2)</f>
        <v>17.89</v>
      </c>
    </row>
    <row r="147" spans="1:7" x14ac:dyDescent="0.3">
      <c r="A147" s="12" t="s">
        <v>268</v>
      </c>
      <c r="B147" s="12" t="s">
        <v>22</v>
      </c>
      <c r="C147" s="12" t="s">
        <v>23</v>
      </c>
      <c r="D147" s="10" t="s">
        <v>269</v>
      </c>
      <c r="E147" s="17">
        <v>1</v>
      </c>
      <c r="F147" s="17">
        <v>17.89</v>
      </c>
      <c r="G147" s="18">
        <f>ROUND(E147*F147,2)</f>
        <v>17.89</v>
      </c>
    </row>
    <row r="148" spans="1:7" x14ac:dyDescent="0.3">
      <c r="A148" s="12" t="s">
        <v>270</v>
      </c>
      <c r="B148" s="12" t="s">
        <v>22</v>
      </c>
      <c r="C148" s="12" t="s">
        <v>23</v>
      </c>
      <c r="D148" s="10" t="s">
        <v>271</v>
      </c>
      <c r="E148" s="17">
        <v>1</v>
      </c>
      <c r="F148" s="17">
        <v>17.89</v>
      </c>
      <c r="G148" s="18">
        <f>ROUND(E148*F148,2)</f>
        <v>17.89</v>
      </c>
    </row>
    <row r="149" spans="1:7" x14ac:dyDescent="0.3">
      <c r="A149" s="12" t="s">
        <v>272</v>
      </c>
      <c r="B149" s="12" t="s">
        <v>22</v>
      </c>
      <c r="C149" s="12" t="s">
        <v>23</v>
      </c>
      <c r="D149" s="10" t="s">
        <v>273</v>
      </c>
      <c r="E149" s="17">
        <v>1</v>
      </c>
      <c r="F149" s="17">
        <v>14.09</v>
      </c>
      <c r="G149" s="18">
        <f>ROUND(E149*F149,2)</f>
        <v>14.09</v>
      </c>
    </row>
    <row r="150" spans="1:7" x14ac:dyDescent="0.3">
      <c r="A150" s="12" t="s">
        <v>274</v>
      </c>
      <c r="B150" s="12" t="s">
        <v>22</v>
      </c>
      <c r="C150" s="12" t="s">
        <v>23</v>
      </c>
      <c r="D150" s="10" t="s">
        <v>275</v>
      </c>
      <c r="E150" s="17">
        <v>1</v>
      </c>
      <c r="F150" s="17">
        <v>13.89</v>
      </c>
      <c r="G150" s="18">
        <f>ROUND(E150*F150,2)</f>
        <v>13.89</v>
      </c>
    </row>
    <row r="151" spans="1:7" x14ac:dyDescent="0.3">
      <c r="A151" s="12" t="s">
        <v>276</v>
      </c>
      <c r="B151" s="12" t="s">
        <v>22</v>
      </c>
      <c r="C151" s="12" t="s">
        <v>23</v>
      </c>
      <c r="D151" s="10" t="s">
        <v>277</v>
      </c>
      <c r="E151" s="17">
        <v>1</v>
      </c>
      <c r="F151" s="17">
        <v>13.89</v>
      </c>
      <c r="G151" s="18">
        <f>ROUND(E151*F151,2)</f>
        <v>13.89</v>
      </c>
    </row>
    <row r="152" spans="1:7" x14ac:dyDescent="0.3">
      <c r="A152" s="12" t="s">
        <v>278</v>
      </c>
      <c r="B152" s="12" t="s">
        <v>22</v>
      </c>
      <c r="C152" s="12" t="s">
        <v>23</v>
      </c>
      <c r="D152" s="10" t="s">
        <v>279</v>
      </c>
      <c r="E152" s="17">
        <v>1</v>
      </c>
      <c r="F152" s="17">
        <v>13.89</v>
      </c>
      <c r="G152" s="18">
        <f>ROUND(E152*F152,2)</f>
        <v>13.89</v>
      </c>
    </row>
    <row r="153" spans="1:7" x14ac:dyDescent="0.3">
      <c r="A153" s="12" t="s">
        <v>280</v>
      </c>
      <c r="B153" s="12" t="s">
        <v>22</v>
      </c>
      <c r="C153" s="12" t="s">
        <v>23</v>
      </c>
      <c r="D153" s="10" t="s">
        <v>281</v>
      </c>
      <c r="E153" s="17">
        <v>1</v>
      </c>
      <c r="F153" s="17">
        <v>13.89</v>
      </c>
      <c r="G153" s="18">
        <f>ROUND(E153*F153,2)</f>
        <v>13.89</v>
      </c>
    </row>
    <row r="154" spans="1:7" x14ac:dyDescent="0.3">
      <c r="A154" s="12" t="s">
        <v>282</v>
      </c>
      <c r="B154" s="12" t="s">
        <v>22</v>
      </c>
      <c r="C154" s="12" t="s">
        <v>23</v>
      </c>
      <c r="D154" s="10" t="s">
        <v>283</v>
      </c>
      <c r="E154" s="17">
        <v>1</v>
      </c>
      <c r="F154" s="17">
        <v>16.59</v>
      </c>
      <c r="G154" s="18">
        <f>ROUND(E154*F154,2)</f>
        <v>16.59</v>
      </c>
    </row>
    <row r="155" spans="1:7" x14ac:dyDescent="0.3">
      <c r="A155" s="12" t="s">
        <v>284</v>
      </c>
      <c r="B155" s="12" t="s">
        <v>22</v>
      </c>
      <c r="C155" s="12" t="s">
        <v>23</v>
      </c>
      <c r="D155" s="10" t="s">
        <v>285</v>
      </c>
      <c r="E155" s="17">
        <v>1</v>
      </c>
      <c r="F155" s="17">
        <v>16.59</v>
      </c>
      <c r="G155" s="18">
        <f>ROUND(E155*F155,2)</f>
        <v>16.59</v>
      </c>
    </row>
    <row r="156" spans="1:7" x14ac:dyDescent="0.3">
      <c r="A156" s="12" t="s">
        <v>286</v>
      </c>
      <c r="B156" s="12" t="s">
        <v>22</v>
      </c>
      <c r="C156" s="12" t="s">
        <v>23</v>
      </c>
      <c r="D156" s="10" t="s">
        <v>287</v>
      </c>
      <c r="E156" s="17">
        <v>1</v>
      </c>
      <c r="F156" s="17">
        <v>18.690000000000001</v>
      </c>
      <c r="G156" s="18">
        <f>ROUND(E156*F156,2)</f>
        <v>18.690000000000001</v>
      </c>
    </row>
    <row r="157" spans="1:7" x14ac:dyDescent="0.3">
      <c r="A157" s="12" t="s">
        <v>288</v>
      </c>
      <c r="B157" s="12" t="s">
        <v>22</v>
      </c>
      <c r="C157" s="12" t="s">
        <v>23</v>
      </c>
      <c r="D157" s="10" t="s">
        <v>289</v>
      </c>
      <c r="E157" s="17">
        <v>1</v>
      </c>
      <c r="F157" s="17">
        <v>18.690000000000001</v>
      </c>
      <c r="G157" s="18">
        <f>ROUND(E157*F157,2)</f>
        <v>18.690000000000001</v>
      </c>
    </row>
    <row r="158" spans="1:7" x14ac:dyDescent="0.3">
      <c r="A158" s="9"/>
      <c r="B158" s="9"/>
      <c r="C158" s="9"/>
      <c r="D158" s="27" t="s">
        <v>290</v>
      </c>
      <c r="E158" s="17">
        <v>1</v>
      </c>
      <c r="F158" s="19">
        <f>SUM(G145:G157)</f>
        <v>211.77</v>
      </c>
      <c r="G158" s="19">
        <f>ROUND(E158*F158,2)</f>
        <v>211.77</v>
      </c>
    </row>
    <row r="159" spans="1:7" ht="1.05" customHeight="1" x14ac:dyDescent="0.3">
      <c r="A159" s="20"/>
      <c r="B159" s="20"/>
      <c r="C159" s="20"/>
      <c r="D159" s="28"/>
      <c r="E159" s="20"/>
      <c r="F159" s="20"/>
      <c r="G159" s="20"/>
    </row>
    <row r="160" spans="1:7" x14ac:dyDescent="0.3">
      <c r="A160" s="15" t="s">
        <v>291</v>
      </c>
      <c r="B160" s="15" t="s">
        <v>10</v>
      </c>
      <c r="C160" s="15" t="s">
        <v>11</v>
      </c>
      <c r="D160" s="26" t="s">
        <v>292</v>
      </c>
      <c r="E160" s="16">
        <f>E174</f>
        <v>1</v>
      </c>
      <c r="F160" s="16">
        <f>F174</f>
        <v>677.19</v>
      </c>
      <c r="G160" s="16">
        <f>G174</f>
        <v>677.19</v>
      </c>
    </row>
    <row r="161" spans="1:7" x14ac:dyDescent="0.3">
      <c r="A161" s="12" t="s">
        <v>293</v>
      </c>
      <c r="B161" s="12" t="s">
        <v>22</v>
      </c>
      <c r="C161" s="12" t="s">
        <v>23</v>
      </c>
      <c r="D161" s="10" t="s">
        <v>294</v>
      </c>
      <c r="E161" s="17">
        <v>1</v>
      </c>
      <c r="F161" s="17">
        <v>53.73</v>
      </c>
      <c r="G161" s="18">
        <f>ROUND(E161*F161,2)</f>
        <v>53.73</v>
      </c>
    </row>
    <row r="162" spans="1:7" x14ac:dyDescent="0.3">
      <c r="A162" s="12" t="s">
        <v>295</v>
      </c>
      <c r="B162" s="12" t="s">
        <v>22</v>
      </c>
      <c r="C162" s="12" t="s">
        <v>23</v>
      </c>
      <c r="D162" s="10" t="s">
        <v>296</v>
      </c>
      <c r="E162" s="17">
        <v>1</v>
      </c>
      <c r="F162" s="17">
        <v>53.73</v>
      </c>
      <c r="G162" s="18">
        <f>ROUND(E162*F162,2)</f>
        <v>53.73</v>
      </c>
    </row>
    <row r="163" spans="1:7" x14ac:dyDescent="0.3">
      <c r="A163" s="12" t="s">
        <v>297</v>
      </c>
      <c r="B163" s="12" t="s">
        <v>22</v>
      </c>
      <c r="C163" s="12" t="s">
        <v>23</v>
      </c>
      <c r="D163" s="10" t="s">
        <v>298</v>
      </c>
      <c r="E163" s="17">
        <v>1</v>
      </c>
      <c r="F163" s="17">
        <v>53.73</v>
      </c>
      <c r="G163" s="18">
        <f>ROUND(E163*F163,2)</f>
        <v>53.73</v>
      </c>
    </row>
    <row r="164" spans="1:7" x14ac:dyDescent="0.3">
      <c r="A164" s="12" t="s">
        <v>299</v>
      </c>
      <c r="B164" s="12" t="s">
        <v>22</v>
      </c>
      <c r="C164" s="12" t="s">
        <v>23</v>
      </c>
      <c r="D164" s="10" t="s">
        <v>300</v>
      </c>
      <c r="E164" s="17">
        <v>1</v>
      </c>
      <c r="F164" s="17">
        <v>53.73</v>
      </c>
      <c r="G164" s="18">
        <f>ROUND(E164*F164,2)</f>
        <v>53.73</v>
      </c>
    </row>
    <row r="165" spans="1:7" x14ac:dyDescent="0.3">
      <c r="A165" s="12" t="s">
        <v>301</v>
      </c>
      <c r="B165" s="12" t="s">
        <v>22</v>
      </c>
      <c r="C165" s="12" t="s">
        <v>23</v>
      </c>
      <c r="D165" s="10" t="s">
        <v>302</v>
      </c>
      <c r="E165" s="17">
        <v>1</v>
      </c>
      <c r="F165" s="17">
        <v>48.03</v>
      </c>
      <c r="G165" s="18">
        <f>ROUND(E165*F165,2)</f>
        <v>48.03</v>
      </c>
    </row>
    <row r="166" spans="1:7" x14ac:dyDescent="0.3">
      <c r="A166" s="12" t="s">
        <v>303</v>
      </c>
      <c r="B166" s="12" t="s">
        <v>22</v>
      </c>
      <c r="C166" s="12" t="s">
        <v>23</v>
      </c>
      <c r="D166" s="10" t="s">
        <v>304</v>
      </c>
      <c r="E166" s="17">
        <v>1</v>
      </c>
      <c r="F166" s="17">
        <v>48.03</v>
      </c>
      <c r="G166" s="18">
        <f>ROUND(E166*F166,2)</f>
        <v>48.03</v>
      </c>
    </row>
    <row r="167" spans="1:7" x14ac:dyDescent="0.3">
      <c r="A167" s="12" t="s">
        <v>305</v>
      </c>
      <c r="B167" s="12" t="s">
        <v>22</v>
      </c>
      <c r="C167" s="12" t="s">
        <v>23</v>
      </c>
      <c r="D167" s="10" t="s">
        <v>306</v>
      </c>
      <c r="E167" s="17">
        <v>1</v>
      </c>
      <c r="F167" s="17">
        <v>48.03</v>
      </c>
      <c r="G167" s="18">
        <f>ROUND(E167*F167,2)</f>
        <v>48.03</v>
      </c>
    </row>
    <row r="168" spans="1:7" x14ac:dyDescent="0.3">
      <c r="A168" s="12" t="s">
        <v>307</v>
      </c>
      <c r="B168" s="12" t="s">
        <v>22</v>
      </c>
      <c r="C168" s="12" t="s">
        <v>23</v>
      </c>
      <c r="D168" s="10" t="s">
        <v>308</v>
      </c>
      <c r="E168" s="17">
        <v>1</v>
      </c>
      <c r="F168" s="17">
        <v>48.03</v>
      </c>
      <c r="G168" s="18">
        <f>ROUND(E168*F168,2)</f>
        <v>48.03</v>
      </c>
    </row>
    <row r="169" spans="1:7" x14ac:dyDescent="0.3">
      <c r="A169" s="12" t="s">
        <v>309</v>
      </c>
      <c r="B169" s="12" t="s">
        <v>22</v>
      </c>
      <c r="C169" s="12" t="s">
        <v>23</v>
      </c>
      <c r="D169" s="10" t="s">
        <v>310</v>
      </c>
      <c r="E169" s="17">
        <v>1</v>
      </c>
      <c r="F169" s="17">
        <v>48.03</v>
      </c>
      <c r="G169" s="18">
        <f>ROUND(E169*F169,2)</f>
        <v>48.03</v>
      </c>
    </row>
    <row r="170" spans="1:7" x14ac:dyDescent="0.3">
      <c r="A170" s="12" t="s">
        <v>311</v>
      </c>
      <c r="B170" s="12" t="s">
        <v>22</v>
      </c>
      <c r="C170" s="12" t="s">
        <v>23</v>
      </c>
      <c r="D170" s="10" t="s">
        <v>312</v>
      </c>
      <c r="E170" s="17">
        <v>1</v>
      </c>
      <c r="F170" s="17">
        <v>48.03</v>
      </c>
      <c r="G170" s="18">
        <f>ROUND(E170*F170,2)</f>
        <v>48.03</v>
      </c>
    </row>
    <row r="171" spans="1:7" x14ac:dyDescent="0.3">
      <c r="A171" s="12" t="s">
        <v>313</v>
      </c>
      <c r="B171" s="12" t="s">
        <v>22</v>
      </c>
      <c r="C171" s="12" t="s">
        <v>23</v>
      </c>
      <c r="D171" s="10" t="s">
        <v>314</v>
      </c>
      <c r="E171" s="17">
        <v>1</v>
      </c>
      <c r="F171" s="17">
        <v>58.03</v>
      </c>
      <c r="G171" s="18">
        <f>ROUND(E171*F171,2)</f>
        <v>58.03</v>
      </c>
    </row>
    <row r="172" spans="1:7" x14ac:dyDescent="0.3">
      <c r="A172" s="12" t="s">
        <v>315</v>
      </c>
      <c r="B172" s="12" t="s">
        <v>22</v>
      </c>
      <c r="C172" s="12" t="s">
        <v>23</v>
      </c>
      <c r="D172" s="10" t="s">
        <v>316</v>
      </c>
      <c r="E172" s="17">
        <v>1</v>
      </c>
      <c r="F172" s="17">
        <v>58.03</v>
      </c>
      <c r="G172" s="18">
        <f>ROUND(E172*F172,2)</f>
        <v>58.03</v>
      </c>
    </row>
    <row r="173" spans="1:7" x14ac:dyDescent="0.3">
      <c r="A173" s="12" t="s">
        <v>317</v>
      </c>
      <c r="B173" s="12" t="s">
        <v>22</v>
      </c>
      <c r="C173" s="12" t="s">
        <v>23</v>
      </c>
      <c r="D173" s="10" t="s">
        <v>318</v>
      </c>
      <c r="E173" s="17">
        <v>1</v>
      </c>
      <c r="F173" s="17">
        <v>58.03</v>
      </c>
      <c r="G173" s="18">
        <f>ROUND(E173*F173,2)</f>
        <v>58.03</v>
      </c>
    </row>
    <row r="174" spans="1:7" x14ac:dyDescent="0.3">
      <c r="A174" s="9"/>
      <c r="B174" s="9"/>
      <c r="C174" s="9"/>
      <c r="D174" s="27" t="s">
        <v>319</v>
      </c>
      <c r="E174" s="17">
        <v>1</v>
      </c>
      <c r="F174" s="19">
        <f>SUM(G161:G173)</f>
        <v>677.19</v>
      </c>
      <c r="G174" s="19">
        <f>ROUND(E174*F174,2)</f>
        <v>677.19</v>
      </c>
    </row>
    <row r="175" spans="1:7" ht="1.05" customHeight="1" x14ac:dyDescent="0.3">
      <c r="A175" s="20"/>
      <c r="B175" s="20"/>
      <c r="C175" s="20"/>
      <c r="D175" s="28"/>
      <c r="E175" s="20"/>
      <c r="F175" s="20"/>
      <c r="G175" s="20"/>
    </row>
    <row r="176" spans="1:7" x14ac:dyDescent="0.3">
      <c r="A176" s="15" t="s">
        <v>320</v>
      </c>
      <c r="B176" s="15" t="s">
        <v>10</v>
      </c>
      <c r="C176" s="15" t="s">
        <v>11</v>
      </c>
      <c r="D176" s="26" t="s">
        <v>321</v>
      </c>
      <c r="E176" s="16">
        <f>E190</f>
        <v>1</v>
      </c>
      <c r="F176" s="16">
        <f>F190</f>
        <v>947.86</v>
      </c>
      <c r="G176" s="16">
        <f>G190</f>
        <v>947.86</v>
      </c>
    </row>
    <row r="177" spans="1:7" x14ac:dyDescent="0.3">
      <c r="A177" s="12" t="s">
        <v>322</v>
      </c>
      <c r="B177" s="12" t="s">
        <v>22</v>
      </c>
      <c r="C177" s="12" t="s">
        <v>23</v>
      </c>
      <c r="D177" s="10" t="s">
        <v>323</v>
      </c>
      <c r="E177" s="17">
        <v>1</v>
      </c>
      <c r="F177" s="17">
        <v>74.08</v>
      </c>
      <c r="G177" s="18">
        <f>ROUND(E177*F177,2)</f>
        <v>74.08</v>
      </c>
    </row>
    <row r="178" spans="1:7" x14ac:dyDescent="0.3">
      <c r="A178" s="12" t="s">
        <v>324</v>
      </c>
      <c r="B178" s="12" t="s">
        <v>22</v>
      </c>
      <c r="C178" s="12" t="s">
        <v>23</v>
      </c>
      <c r="D178" s="10" t="s">
        <v>325</v>
      </c>
      <c r="E178" s="17">
        <v>1</v>
      </c>
      <c r="F178" s="17">
        <v>74.08</v>
      </c>
      <c r="G178" s="18">
        <f>ROUND(E178*F178,2)</f>
        <v>74.08</v>
      </c>
    </row>
    <row r="179" spans="1:7" x14ac:dyDescent="0.3">
      <c r="A179" s="12" t="s">
        <v>326</v>
      </c>
      <c r="B179" s="12" t="s">
        <v>22</v>
      </c>
      <c r="C179" s="12" t="s">
        <v>23</v>
      </c>
      <c r="D179" s="10" t="s">
        <v>327</v>
      </c>
      <c r="E179" s="17">
        <v>1</v>
      </c>
      <c r="F179" s="17">
        <v>74.08</v>
      </c>
      <c r="G179" s="18">
        <f>ROUND(E179*F179,2)</f>
        <v>74.08</v>
      </c>
    </row>
    <row r="180" spans="1:7" x14ac:dyDescent="0.3">
      <c r="A180" s="12" t="s">
        <v>328</v>
      </c>
      <c r="B180" s="12" t="s">
        <v>22</v>
      </c>
      <c r="C180" s="12" t="s">
        <v>23</v>
      </c>
      <c r="D180" s="10" t="s">
        <v>329</v>
      </c>
      <c r="E180" s="17">
        <v>1</v>
      </c>
      <c r="F180" s="17">
        <v>74.08</v>
      </c>
      <c r="G180" s="18">
        <f>ROUND(E180*F180,2)</f>
        <v>74.08</v>
      </c>
    </row>
    <row r="181" spans="1:7" x14ac:dyDescent="0.3">
      <c r="A181" s="12" t="s">
        <v>330</v>
      </c>
      <c r="B181" s="12" t="s">
        <v>22</v>
      </c>
      <c r="C181" s="12" t="s">
        <v>23</v>
      </c>
      <c r="D181" s="10" t="s">
        <v>331</v>
      </c>
      <c r="E181" s="17">
        <v>1</v>
      </c>
      <c r="F181" s="17">
        <v>68.75</v>
      </c>
      <c r="G181" s="18">
        <f>ROUND(E181*F181,2)</f>
        <v>68.75</v>
      </c>
    </row>
    <row r="182" spans="1:7" x14ac:dyDescent="0.3">
      <c r="A182" s="12" t="s">
        <v>332</v>
      </c>
      <c r="B182" s="12" t="s">
        <v>22</v>
      </c>
      <c r="C182" s="12" t="s">
        <v>23</v>
      </c>
      <c r="D182" s="10" t="s">
        <v>333</v>
      </c>
      <c r="E182" s="17">
        <v>1</v>
      </c>
      <c r="F182" s="17">
        <v>68.75</v>
      </c>
      <c r="G182" s="18">
        <f>ROUND(E182*F182,2)</f>
        <v>68.75</v>
      </c>
    </row>
    <row r="183" spans="1:7" x14ac:dyDescent="0.3">
      <c r="A183" s="12" t="s">
        <v>334</v>
      </c>
      <c r="B183" s="12" t="s">
        <v>22</v>
      </c>
      <c r="C183" s="12" t="s">
        <v>23</v>
      </c>
      <c r="D183" s="10" t="s">
        <v>335</v>
      </c>
      <c r="E183" s="17">
        <v>1</v>
      </c>
      <c r="F183" s="17">
        <v>68.75</v>
      </c>
      <c r="G183" s="18">
        <f>ROUND(E183*F183,2)</f>
        <v>68.75</v>
      </c>
    </row>
    <row r="184" spans="1:7" x14ac:dyDescent="0.3">
      <c r="A184" s="12" t="s">
        <v>336</v>
      </c>
      <c r="B184" s="12" t="s">
        <v>22</v>
      </c>
      <c r="C184" s="12" t="s">
        <v>23</v>
      </c>
      <c r="D184" s="10" t="s">
        <v>337</v>
      </c>
      <c r="E184" s="17">
        <v>1</v>
      </c>
      <c r="F184" s="17">
        <v>68.75</v>
      </c>
      <c r="G184" s="18">
        <f>ROUND(E184*F184,2)</f>
        <v>68.75</v>
      </c>
    </row>
    <row r="185" spans="1:7" x14ac:dyDescent="0.3">
      <c r="A185" s="12" t="s">
        <v>338</v>
      </c>
      <c r="B185" s="12" t="s">
        <v>22</v>
      </c>
      <c r="C185" s="12" t="s">
        <v>23</v>
      </c>
      <c r="D185" s="10" t="s">
        <v>339</v>
      </c>
      <c r="E185" s="17">
        <v>1</v>
      </c>
      <c r="F185" s="17">
        <v>68.75</v>
      </c>
      <c r="G185" s="18">
        <f>ROUND(E185*F185,2)</f>
        <v>68.75</v>
      </c>
    </row>
    <row r="186" spans="1:7" x14ac:dyDescent="0.3">
      <c r="A186" s="12" t="s">
        <v>340</v>
      </c>
      <c r="B186" s="12" t="s">
        <v>22</v>
      </c>
      <c r="C186" s="12" t="s">
        <v>23</v>
      </c>
      <c r="D186" s="10" t="s">
        <v>341</v>
      </c>
      <c r="E186" s="17">
        <v>1</v>
      </c>
      <c r="F186" s="17">
        <v>68.75</v>
      </c>
      <c r="G186" s="18">
        <f>ROUND(E186*F186,2)</f>
        <v>68.75</v>
      </c>
    </row>
    <row r="187" spans="1:7" x14ac:dyDescent="0.3">
      <c r="A187" s="12" t="s">
        <v>342</v>
      </c>
      <c r="B187" s="12" t="s">
        <v>22</v>
      </c>
      <c r="C187" s="12" t="s">
        <v>23</v>
      </c>
      <c r="D187" s="10" t="s">
        <v>343</v>
      </c>
      <c r="E187" s="17">
        <v>1</v>
      </c>
      <c r="F187" s="17">
        <v>79.680000000000007</v>
      </c>
      <c r="G187" s="18">
        <f>ROUND(E187*F187,2)</f>
        <v>79.680000000000007</v>
      </c>
    </row>
    <row r="188" spans="1:7" x14ac:dyDescent="0.3">
      <c r="A188" s="12" t="s">
        <v>344</v>
      </c>
      <c r="B188" s="12" t="s">
        <v>22</v>
      </c>
      <c r="C188" s="12" t="s">
        <v>23</v>
      </c>
      <c r="D188" s="10" t="s">
        <v>345</v>
      </c>
      <c r="E188" s="17">
        <v>1</v>
      </c>
      <c r="F188" s="17">
        <v>79.680000000000007</v>
      </c>
      <c r="G188" s="18">
        <f>ROUND(E188*F188,2)</f>
        <v>79.680000000000007</v>
      </c>
    </row>
    <row r="189" spans="1:7" x14ac:dyDescent="0.3">
      <c r="A189" s="12" t="s">
        <v>346</v>
      </c>
      <c r="B189" s="12" t="s">
        <v>22</v>
      </c>
      <c r="C189" s="12" t="s">
        <v>23</v>
      </c>
      <c r="D189" s="10" t="s">
        <v>347</v>
      </c>
      <c r="E189" s="17">
        <v>1</v>
      </c>
      <c r="F189" s="17">
        <v>79.680000000000007</v>
      </c>
      <c r="G189" s="18">
        <f>ROUND(E189*F189,2)</f>
        <v>79.680000000000007</v>
      </c>
    </row>
    <row r="190" spans="1:7" x14ac:dyDescent="0.3">
      <c r="A190" s="9"/>
      <c r="B190" s="9"/>
      <c r="C190" s="9"/>
      <c r="D190" s="27" t="s">
        <v>348</v>
      </c>
      <c r="E190" s="17">
        <v>1</v>
      </c>
      <c r="F190" s="19">
        <f>SUM(G177:G189)</f>
        <v>947.86</v>
      </c>
      <c r="G190" s="19">
        <f>ROUND(E190*F190,2)</f>
        <v>947.86</v>
      </c>
    </row>
    <row r="191" spans="1:7" ht="1.05" customHeight="1" x14ac:dyDescent="0.3">
      <c r="A191" s="20"/>
      <c r="B191" s="20"/>
      <c r="C191" s="20"/>
      <c r="D191" s="28"/>
      <c r="E191" s="20"/>
      <c r="F191" s="20"/>
      <c r="G191" s="20"/>
    </row>
    <row r="192" spans="1:7" x14ac:dyDescent="0.3">
      <c r="A192" s="9"/>
      <c r="B192" s="9"/>
      <c r="C192" s="9"/>
      <c r="D192" s="27" t="s">
        <v>349</v>
      </c>
      <c r="E192" s="17">
        <v>1</v>
      </c>
      <c r="F192" s="19">
        <f>G56+G72+G80+G96+G112+G128+G144+G160+G176</f>
        <v>4155</v>
      </c>
      <c r="G192" s="19">
        <f>ROUND(E192*F192,2)</f>
        <v>4155</v>
      </c>
    </row>
    <row r="193" spans="1:7" ht="1.05" customHeight="1" x14ac:dyDescent="0.3">
      <c r="A193" s="20"/>
      <c r="B193" s="20"/>
      <c r="C193" s="20"/>
      <c r="D193" s="28"/>
      <c r="E193" s="20"/>
      <c r="F193" s="20"/>
      <c r="G193" s="20"/>
    </row>
    <row r="194" spans="1:7" x14ac:dyDescent="0.3">
      <c r="A194" s="13" t="s">
        <v>350</v>
      </c>
      <c r="B194" s="13" t="s">
        <v>10</v>
      </c>
      <c r="C194" s="13" t="s">
        <v>11</v>
      </c>
      <c r="D194" s="25" t="s">
        <v>351</v>
      </c>
      <c r="E194" s="14">
        <f>E329</f>
        <v>1</v>
      </c>
      <c r="F194" s="14">
        <f>F329</f>
        <v>8616.17</v>
      </c>
      <c r="G194" s="14">
        <f>G329</f>
        <v>8616.17</v>
      </c>
    </row>
    <row r="195" spans="1:7" x14ac:dyDescent="0.3">
      <c r="A195" s="15" t="s">
        <v>352</v>
      </c>
      <c r="B195" s="15" t="s">
        <v>10</v>
      </c>
      <c r="C195" s="15" t="s">
        <v>11</v>
      </c>
      <c r="D195" s="26" t="s">
        <v>353</v>
      </c>
      <c r="E195" s="16">
        <f>E209</f>
        <v>1</v>
      </c>
      <c r="F195" s="16">
        <f>F209</f>
        <v>127.25</v>
      </c>
      <c r="G195" s="16">
        <f>G209</f>
        <v>127.25</v>
      </c>
    </row>
    <row r="196" spans="1:7" x14ac:dyDescent="0.3">
      <c r="A196" s="12" t="s">
        <v>354</v>
      </c>
      <c r="B196" s="12" t="s">
        <v>22</v>
      </c>
      <c r="C196" s="12" t="s">
        <v>23</v>
      </c>
      <c r="D196" s="10" t="s">
        <v>355</v>
      </c>
      <c r="E196" s="17">
        <v>1</v>
      </c>
      <c r="F196" s="17">
        <v>10.67</v>
      </c>
      <c r="G196" s="18">
        <f>ROUND(E196*F196,2)</f>
        <v>10.67</v>
      </c>
    </row>
    <row r="197" spans="1:7" x14ac:dyDescent="0.3">
      <c r="A197" s="12" t="s">
        <v>356</v>
      </c>
      <c r="B197" s="12" t="s">
        <v>22</v>
      </c>
      <c r="C197" s="12" t="s">
        <v>23</v>
      </c>
      <c r="D197" s="10" t="s">
        <v>357</v>
      </c>
      <c r="E197" s="17">
        <v>1</v>
      </c>
      <c r="F197" s="17">
        <v>10.67</v>
      </c>
      <c r="G197" s="18">
        <f>ROUND(E197*F197,2)</f>
        <v>10.67</v>
      </c>
    </row>
    <row r="198" spans="1:7" x14ac:dyDescent="0.3">
      <c r="A198" s="12" t="s">
        <v>358</v>
      </c>
      <c r="B198" s="12" t="s">
        <v>22</v>
      </c>
      <c r="C198" s="12" t="s">
        <v>23</v>
      </c>
      <c r="D198" s="10" t="s">
        <v>359</v>
      </c>
      <c r="E198" s="17">
        <v>1</v>
      </c>
      <c r="F198" s="17">
        <v>10.67</v>
      </c>
      <c r="G198" s="18">
        <f>ROUND(E198*F198,2)</f>
        <v>10.67</v>
      </c>
    </row>
    <row r="199" spans="1:7" x14ac:dyDescent="0.3">
      <c r="A199" s="12" t="s">
        <v>360</v>
      </c>
      <c r="B199" s="12" t="s">
        <v>22</v>
      </c>
      <c r="C199" s="12" t="s">
        <v>23</v>
      </c>
      <c r="D199" s="10" t="s">
        <v>361</v>
      </c>
      <c r="E199" s="17">
        <v>1</v>
      </c>
      <c r="F199" s="17">
        <v>10.67</v>
      </c>
      <c r="G199" s="18">
        <f>ROUND(E199*F199,2)</f>
        <v>10.67</v>
      </c>
    </row>
    <row r="200" spans="1:7" x14ac:dyDescent="0.3">
      <c r="A200" s="12" t="s">
        <v>362</v>
      </c>
      <c r="B200" s="12" t="s">
        <v>22</v>
      </c>
      <c r="C200" s="12" t="s">
        <v>23</v>
      </c>
      <c r="D200" s="10" t="s">
        <v>363</v>
      </c>
      <c r="E200" s="17">
        <v>1</v>
      </c>
      <c r="F200" s="17">
        <v>8.51</v>
      </c>
      <c r="G200" s="18">
        <f>ROUND(E200*F200,2)</f>
        <v>8.51</v>
      </c>
    </row>
    <row r="201" spans="1:7" x14ac:dyDescent="0.3">
      <c r="A201" s="12" t="s">
        <v>364</v>
      </c>
      <c r="B201" s="12" t="s">
        <v>22</v>
      </c>
      <c r="C201" s="12" t="s">
        <v>23</v>
      </c>
      <c r="D201" s="10" t="s">
        <v>365</v>
      </c>
      <c r="E201" s="17">
        <v>1</v>
      </c>
      <c r="F201" s="17">
        <v>8.48</v>
      </c>
      <c r="G201" s="18">
        <f>ROUND(E201*F201,2)</f>
        <v>8.48</v>
      </c>
    </row>
    <row r="202" spans="1:7" x14ac:dyDescent="0.3">
      <c r="A202" s="12" t="s">
        <v>366</v>
      </c>
      <c r="B202" s="12" t="s">
        <v>22</v>
      </c>
      <c r="C202" s="12" t="s">
        <v>23</v>
      </c>
      <c r="D202" s="10" t="s">
        <v>367</v>
      </c>
      <c r="E202" s="17">
        <v>1</v>
      </c>
      <c r="F202" s="17">
        <v>8.48</v>
      </c>
      <c r="G202" s="18">
        <f>ROUND(E202*F202,2)</f>
        <v>8.48</v>
      </c>
    </row>
    <row r="203" spans="1:7" x14ac:dyDescent="0.3">
      <c r="A203" s="12" t="s">
        <v>368</v>
      </c>
      <c r="B203" s="12" t="s">
        <v>22</v>
      </c>
      <c r="C203" s="12" t="s">
        <v>23</v>
      </c>
      <c r="D203" s="10" t="s">
        <v>369</v>
      </c>
      <c r="E203" s="17">
        <v>1</v>
      </c>
      <c r="F203" s="17">
        <v>8.48</v>
      </c>
      <c r="G203" s="18">
        <f>ROUND(E203*F203,2)</f>
        <v>8.48</v>
      </c>
    </row>
    <row r="204" spans="1:7" x14ac:dyDescent="0.3">
      <c r="A204" s="12" t="s">
        <v>370</v>
      </c>
      <c r="B204" s="12" t="s">
        <v>22</v>
      </c>
      <c r="C204" s="12" t="s">
        <v>23</v>
      </c>
      <c r="D204" s="10" t="s">
        <v>371</v>
      </c>
      <c r="E204" s="17">
        <v>1</v>
      </c>
      <c r="F204" s="17">
        <v>8.48</v>
      </c>
      <c r="G204" s="18">
        <f>ROUND(E204*F204,2)</f>
        <v>8.48</v>
      </c>
    </row>
    <row r="205" spans="1:7" x14ac:dyDescent="0.3">
      <c r="A205" s="12" t="s">
        <v>372</v>
      </c>
      <c r="B205" s="12" t="s">
        <v>22</v>
      </c>
      <c r="C205" s="12" t="s">
        <v>23</v>
      </c>
      <c r="D205" s="10" t="s">
        <v>373</v>
      </c>
      <c r="E205" s="17">
        <v>1</v>
      </c>
      <c r="F205" s="17">
        <v>9.92</v>
      </c>
      <c r="G205" s="18">
        <f>ROUND(E205*F205,2)</f>
        <v>9.92</v>
      </c>
    </row>
    <row r="206" spans="1:7" x14ac:dyDescent="0.3">
      <c r="A206" s="12" t="s">
        <v>374</v>
      </c>
      <c r="B206" s="12" t="s">
        <v>22</v>
      </c>
      <c r="C206" s="12" t="s">
        <v>23</v>
      </c>
      <c r="D206" s="10" t="s">
        <v>375</v>
      </c>
      <c r="E206" s="17">
        <v>1</v>
      </c>
      <c r="F206" s="17">
        <v>9.92</v>
      </c>
      <c r="G206" s="18">
        <f>ROUND(E206*F206,2)</f>
        <v>9.92</v>
      </c>
    </row>
    <row r="207" spans="1:7" x14ac:dyDescent="0.3">
      <c r="A207" s="12" t="s">
        <v>376</v>
      </c>
      <c r="B207" s="12" t="s">
        <v>22</v>
      </c>
      <c r="C207" s="12" t="s">
        <v>23</v>
      </c>
      <c r="D207" s="10" t="s">
        <v>377</v>
      </c>
      <c r="E207" s="17">
        <v>1</v>
      </c>
      <c r="F207" s="17">
        <v>11.15</v>
      </c>
      <c r="G207" s="18">
        <f>ROUND(E207*F207,2)</f>
        <v>11.15</v>
      </c>
    </row>
    <row r="208" spans="1:7" x14ac:dyDescent="0.3">
      <c r="A208" s="12" t="s">
        <v>378</v>
      </c>
      <c r="B208" s="12" t="s">
        <v>22</v>
      </c>
      <c r="C208" s="12" t="s">
        <v>23</v>
      </c>
      <c r="D208" s="10" t="s">
        <v>379</v>
      </c>
      <c r="E208" s="17">
        <v>1</v>
      </c>
      <c r="F208" s="17">
        <v>11.15</v>
      </c>
      <c r="G208" s="18">
        <f>ROUND(E208*F208,2)</f>
        <v>11.15</v>
      </c>
    </row>
    <row r="209" spans="1:7" x14ac:dyDescent="0.3">
      <c r="A209" s="9"/>
      <c r="B209" s="9"/>
      <c r="C209" s="9"/>
      <c r="D209" s="27" t="s">
        <v>380</v>
      </c>
      <c r="E209" s="17">
        <v>1</v>
      </c>
      <c r="F209" s="19">
        <f>SUM(G196:G208)</f>
        <v>127.25</v>
      </c>
      <c r="G209" s="19">
        <f>ROUND(E209*F209,2)</f>
        <v>127.25</v>
      </c>
    </row>
    <row r="210" spans="1:7" ht="1.05" customHeight="1" x14ac:dyDescent="0.3">
      <c r="A210" s="20"/>
      <c r="B210" s="20"/>
      <c r="C210" s="20"/>
      <c r="D210" s="28"/>
      <c r="E210" s="20"/>
      <c r="F210" s="20"/>
      <c r="G210" s="20"/>
    </row>
    <row r="211" spans="1:7" x14ac:dyDescent="0.3">
      <c r="A211" s="15" t="s">
        <v>381</v>
      </c>
      <c r="B211" s="15" t="s">
        <v>10</v>
      </c>
      <c r="C211" s="15" t="s">
        <v>11</v>
      </c>
      <c r="D211" s="26" t="s">
        <v>382</v>
      </c>
      <c r="E211" s="16">
        <f>E225</f>
        <v>1</v>
      </c>
      <c r="F211" s="16">
        <f>F225</f>
        <v>242.85</v>
      </c>
      <c r="G211" s="16">
        <f>G225</f>
        <v>242.85</v>
      </c>
    </row>
    <row r="212" spans="1:7" x14ac:dyDescent="0.3">
      <c r="A212" s="12" t="s">
        <v>383</v>
      </c>
      <c r="B212" s="12" t="s">
        <v>22</v>
      </c>
      <c r="C212" s="12" t="s">
        <v>23</v>
      </c>
      <c r="D212" s="10" t="s">
        <v>384</v>
      </c>
      <c r="E212" s="17">
        <v>1</v>
      </c>
      <c r="F212" s="17">
        <v>20.37</v>
      </c>
      <c r="G212" s="18">
        <f>ROUND(E212*F212,2)</f>
        <v>20.37</v>
      </c>
    </row>
    <row r="213" spans="1:7" x14ac:dyDescent="0.3">
      <c r="A213" s="12" t="s">
        <v>385</v>
      </c>
      <c r="B213" s="12" t="s">
        <v>22</v>
      </c>
      <c r="C213" s="12" t="s">
        <v>23</v>
      </c>
      <c r="D213" s="10" t="s">
        <v>386</v>
      </c>
      <c r="E213" s="17">
        <v>1</v>
      </c>
      <c r="F213" s="17">
        <v>20.37</v>
      </c>
      <c r="G213" s="18">
        <f>ROUND(E213*F213,2)</f>
        <v>20.37</v>
      </c>
    </row>
    <row r="214" spans="1:7" x14ac:dyDescent="0.3">
      <c r="A214" s="12" t="s">
        <v>387</v>
      </c>
      <c r="B214" s="12" t="s">
        <v>22</v>
      </c>
      <c r="C214" s="12" t="s">
        <v>23</v>
      </c>
      <c r="D214" s="10" t="s">
        <v>388</v>
      </c>
      <c r="E214" s="17">
        <v>1</v>
      </c>
      <c r="F214" s="17">
        <v>20.37</v>
      </c>
      <c r="G214" s="18">
        <f>ROUND(E214*F214,2)</f>
        <v>20.37</v>
      </c>
    </row>
    <row r="215" spans="1:7" x14ac:dyDescent="0.3">
      <c r="A215" s="12" t="s">
        <v>389</v>
      </c>
      <c r="B215" s="12" t="s">
        <v>22</v>
      </c>
      <c r="C215" s="12" t="s">
        <v>23</v>
      </c>
      <c r="D215" s="10" t="s">
        <v>390</v>
      </c>
      <c r="E215" s="17">
        <v>1</v>
      </c>
      <c r="F215" s="17">
        <v>20.37</v>
      </c>
      <c r="G215" s="18">
        <f>ROUND(E215*F215,2)</f>
        <v>20.37</v>
      </c>
    </row>
    <row r="216" spans="1:7" x14ac:dyDescent="0.3">
      <c r="A216" s="12" t="s">
        <v>391</v>
      </c>
      <c r="B216" s="12" t="s">
        <v>22</v>
      </c>
      <c r="C216" s="12" t="s">
        <v>23</v>
      </c>
      <c r="D216" s="10" t="s">
        <v>392</v>
      </c>
      <c r="E216" s="17">
        <v>1</v>
      </c>
      <c r="F216" s="17">
        <v>17.309999999999999</v>
      </c>
      <c r="G216" s="18">
        <f>ROUND(E216*F216,2)</f>
        <v>17.309999999999999</v>
      </c>
    </row>
    <row r="217" spans="1:7" x14ac:dyDescent="0.3">
      <c r="A217" s="12" t="s">
        <v>393</v>
      </c>
      <c r="B217" s="12" t="s">
        <v>22</v>
      </c>
      <c r="C217" s="12" t="s">
        <v>23</v>
      </c>
      <c r="D217" s="10" t="s">
        <v>394</v>
      </c>
      <c r="E217" s="17">
        <v>1</v>
      </c>
      <c r="F217" s="17">
        <v>16.88</v>
      </c>
      <c r="G217" s="18">
        <f>ROUND(E217*F217,2)</f>
        <v>16.88</v>
      </c>
    </row>
    <row r="218" spans="1:7" x14ac:dyDescent="0.3">
      <c r="A218" s="12" t="s">
        <v>395</v>
      </c>
      <c r="B218" s="12" t="s">
        <v>22</v>
      </c>
      <c r="C218" s="12" t="s">
        <v>23</v>
      </c>
      <c r="D218" s="10" t="s">
        <v>396</v>
      </c>
      <c r="E218" s="17">
        <v>1</v>
      </c>
      <c r="F218" s="17">
        <v>16.88</v>
      </c>
      <c r="G218" s="18">
        <f>ROUND(E218*F218,2)</f>
        <v>16.88</v>
      </c>
    </row>
    <row r="219" spans="1:7" x14ac:dyDescent="0.3">
      <c r="A219" s="12" t="s">
        <v>397</v>
      </c>
      <c r="B219" s="12" t="s">
        <v>22</v>
      </c>
      <c r="C219" s="12" t="s">
        <v>23</v>
      </c>
      <c r="D219" s="10" t="s">
        <v>398</v>
      </c>
      <c r="E219" s="17">
        <v>1</v>
      </c>
      <c r="F219" s="17">
        <v>16.88</v>
      </c>
      <c r="G219" s="18">
        <f>ROUND(E219*F219,2)</f>
        <v>16.88</v>
      </c>
    </row>
    <row r="220" spans="1:7" x14ac:dyDescent="0.3">
      <c r="A220" s="12" t="s">
        <v>399</v>
      </c>
      <c r="B220" s="12" t="s">
        <v>22</v>
      </c>
      <c r="C220" s="12" t="s">
        <v>23</v>
      </c>
      <c r="D220" s="10" t="s">
        <v>400</v>
      </c>
      <c r="E220" s="17">
        <v>1</v>
      </c>
      <c r="F220" s="17">
        <v>16.88</v>
      </c>
      <c r="G220" s="18">
        <f>ROUND(E220*F220,2)</f>
        <v>16.88</v>
      </c>
    </row>
    <row r="221" spans="1:7" x14ac:dyDescent="0.3">
      <c r="A221" s="12" t="s">
        <v>401</v>
      </c>
      <c r="B221" s="12" t="s">
        <v>22</v>
      </c>
      <c r="C221" s="12" t="s">
        <v>23</v>
      </c>
      <c r="D221" s="10" t="s">
        <v>402</v>
      </c>
      <c r="E221" s="17">
        <v>1</v>
      </c>
      <c r="F221" s="17">
        <v>17.63</v>
      </c>
      <c r="G221" s="18">
        <f>ROUND(E221*F221,2)</f>
        <v>17.63</v>
      </c>
    </row>
    <row r="222" spans="1:7" x14ac:dyDescent="0.3">
      <c r="A222" s="12" t="s">
        <v>403</v>
      </c>
      <c r="B222" s="12" t="s">
        <v>22</v>
      </c>
      <c r="C222" s="12" t="s">
        <v>23</v>
      </c>
      <c r="D222" s="10" t="s">
        <v>404</v>
      </c>
      <c r="E222" s="17">
        <v>1</v>
      </c>
      <c r="F222" s="17">
        <v>17.63</v>
      </c>
      <c r="G222" s="18">
        <f>ROUND(E222*F222,2)</f>
        <v>17.63</v>
      </c>
    </row>
    <row r="223" spans="1:7" x14ac:dyDescent="0.3">
      <c r="A223" s="12" t="s">
        <v>405</v>
      </c>
      <c r="B223" s="12" t="s">
        <v>22</v>
      </c>
      <c r="C223" s="12" t="s">
        <v>23</v>
      </c>
      <c r="D223" s="10" t="s">
        <v>406</v>
      </c>
      <c r="E223" s="17">
        <v>1</v>
      </c>
      <c r="F223" s="17">
        <v>20.64</v>
      </c>
      <c r="G223" s="18">
        <f>ROUND(E223*F223,2)</f>
        <v>20.64</v>
      </c>
    </row>
    <row r="224" spans="1:7" x14ac:dyDescent="0.3">
      <c r="A224" s="12" t="s">
        <v>407</v>
      </c>
      <c r="B224" s="12" t="s">
        <v>22</v>
      </c>
      <c r="C224" s="12" t="s">
        <v>23</v>
      </c>
      <c r="D224" s="10" t="s">
        <v>408</v>
      </c>
      <c r="E224" s="17">
        <v>1</v>
      </c>
      <c r="F224" s="17">
        <v>20.64</v>
      </c>
      <c r="G224" s="18">
        <f>ROUND(E224*F224,2)</f>
        <v>20.64</v>
      </c>
    </row>
    <row r="225" spans="1:7" x14ac:dyDescent="0.3">
      <c r="A225" s="9"/>
      <c r="B225" s="9"/>
      <c r="C225" s="9"/>
      <c r="D225" s="27" t="s">
        <v>409</v>
      </c>
      <c r="E225" s="17">
        <v>1</v>
      </c>
      <c r="F225" s="19">
        <f>SUM(G212:G224)</f>
        <v>242.85</v>
      </c>
      <c r="G225" s="19">
        <f>ROUND(E225*F225,2)</f>
        <v>242.85</v>
      </c>
    </row>
    <row r="226" spans="1:7" ht="1.05" customHeight="1" x14ac:dyDescent="0.3">
      <c r="A226" s="20"/>
      <c r="B226" s="20"/>
      <c r="C226" s="20"/>
      <c r="D226" s="28"/>
      <c r="E226" s="20"/>
      <c r="F226" s="20"/>
      <c r="G226" s="20"/>
    </row>
    <row r="227" spans="1:7" x14ac:dyDescent="0.3">
      <c r="A227" s="15" t="s">
        <v>410</v>
      </c>
      <c r="B227" s="15" t="s">
        <v>10</v>
      </c>
      <c r="C227" s="15" t="s">
        <v>11</v>
      </c>
      <c r="D227" s="26" t="s">
        <v>411</v>
      </c>
      <c r="E227" s="16">
        <f>E241</f>
        <v>1</v>
      </c>
      <c r="F227" s="16">
        <f>F241</f>
        <v>789.04</v>
      </c>
      <c r="G227" s="16">
        <f>G241</f>
        <v>789.04</v>
      </c>
    </row>
    <row r="228" spans="1:7" x14ac:dyDescent="0.3">
      <c r="A228" s="12" t="s">
        <v>412</v>
      </c>
      <c r="B228" s="12" t="s">
        <v>22</v>
      </c>
      <c r="C228" s="12" t="s">
        <v>23</v>
      </c>
      <c r="D228" s="10" t="s">
        <v>413</v>
      </c>
      <c r="E228" s="17">
        <v>1</v>
      </c>
      <c r="F228" s="17">
        <v>54.67</v>
      </c>
      <c r="G228" s="18">
        <f>ROUND(E228*F228,2)</f>
        <v>54.67</v>
      </c>
    </row>
    <row r="229" spans="1:7" x14ac:dyDescent="0.3">
      <c r="A229" s="12" t="s">
        <v>414</v>
      </c>
      <c r="B229" s="12" t="s">
        <v>22</v>
      </c>
      <c r="C229" s="12" t="s">
        <v>23</v>
      </c>
      <c r="D229" s="10" t="s">
        <v>415</v>
      </c>
      <c r="E229" s="17">
        <v>1</v>
      </c>
      <c r="F229" s="17">
        <v>54.67</v>
      </c>
      <c r="G229" s="18">
        <f>ROUND(E229*F229,2)</f>
        <v>54.67</v>
      </c>
    </row>
    <row r="230" spans="1:7" x14ac:dyDescent="0.3">
      <c r="A230" s="12" t="s">
        <v>416</v>
      </c>
      <c r="B230" s="12" t="s">
        <v>22</v>
      </c>
      <c r="C230" s="12" t="s">
        <v>23</v>
      </c>
      <c r="D230" s="10" t="s">
        <v>417</v>
      </c>
      <c r="E230" s="17">
        <v>1</v>
      </c>
      <c r="F230" s="17">
        <v>54.67</v>
      </c>
      <c r="G230" s="18">
        <f>ROUND(E230*F230,2)</f>
        <v>54.67</v>
      </c>
    </row>
    <row r="231" spans="1:7" x14ac:dyDescent="0.3">
      <c r="A231" s="12" t="s">
        <v>418</v>
      </c>
      <c r="B231" s="12" t="s">
        <v>22</v>
      </c>
      <c r="C231" s="12" t="s">
        <v>23</v>
      </c>
      <c r="D231" s="10" t="s">
        <v>419</v>
      </c>
      <c r="E231" s="17">
        <v>1</v>
      </c>
      <c r="F231" s="17">
        <v>54.67</v>
      </c>
      <c r="G231" s="18">
        <f>ROUND(E231*F231,2)</f>
        <v>54.67</v>
      </c>
    </row>
    <row r="232" spans="1:7" x14ac:dyDescent="0.3">
      <c r="A232" s="12" t="s">
        <v>420</v>
      </c>
      <c r="B232" s="12" t="s">
        <v>22</v>
      </c>
      <c r="C232" s="12" t="s">
        <v>23</v>
      </c>
      <c r="D232" s="10" t="s">
        <v>421</v>
      </c>
      <c r="E232" s="17">
        <v>1</v>
      </c>
      <c r="F232" s="17">
        <v>51.85</v>
      </c>
      <c r="G232" s="18">
        <f>ROUND(E232*F232,2)</f>
        <v>51.85</v>
      </c>
    </row>
    <row r="233" spans="1:7" x14ac:dyDescent="0.3">
      <c r="A233" s="12" t="s">
        <v>422</v>
      </c>
      <c r="B233" s="12" t="s">
        <v>22</v>
      </c>
      <c r="C233" s="12" t="s">
        <v>23</v>
      </c>
      <c r="D233" s="10" t="s">
        <v>423</v>
      </c>
      <c r="E233" s="17">
        <v>1</v>
      </c>
      <c r="F233" s="17">
        <v>51.85</v>
      </c>
      <c r="G233" s="18">
        <f>ROUND(E233*F233,2)</f>
        <v>51.85</v>
      </c>
    </row>
    <row r="234" spans="1:7" x14ac:dyDescent="0.3">
      <c r="A234" s="12" t="s">
        <v>424</v>
      </c>
      <c r="B234" s="12" t="s">
        <v>22</v>
      </c>
      <c r="C234" s="12" t="s">
        <v>23</v>
      </c>
      <c r="D234" s="10" t="s">
        <v>425</v>
      </c>
      <c r="E234" s="17">
        <v>1</v>
      </c>
      <c r="F234" s="17">
        <v>51.85</v>
      </c>
      <c r="G234" s="18">
        <f>ROUND(E234*F234,2)</f>
        <v>51.85</v>
      </c>
    </row>
    <row r="235" spans="1:7" x14ac:dyDescent="0.3">
      <c r="A235" s="12" t="s">
        <v>426</v>
      </c>
      <c r="B235" s="12" t="s">
        <v>22</v>
      </c>
      <c r="C235" s="12" t="s">
        <v>23</v>
      </c>
      <c r="D235" s="10" t="s">
        <v>427</v>
      </c>
      <c r="E235" s="17">
        <v>1</v>
      </c>
      <c r="F235" s="17">
        <v>51.85</v>
      </c>
      <c r="G235" s="18">
        <f>ROUND(E235*F235,2)</f>
        <v>51.85</v>
      </c>
    </row>
    <row r="236" spans="1:7" x14ac:dyDescent="0.3">
      <c r="A236" s="12" t="s">
        <v>428</v>
      </c>
      <c r="B236" s="12" t="s">
        <v>22</v>
      </c>
      <c r="C236" s="12" t="s">
        <v>23</v>
      </c>
      <c r="D236" s="10" t="s">
        <v>429</v>
      </c>
      <c r="E236" s="17">
        <v>1</v>
      </c>
      <c r="F236" s="17">
        <v>51.85</v>
      </c>
      <c r="G236" s="18">
        <f>ROUND(E236*F236,2)</f>
        <v>51.85</v>
      </c>
    </row>
    <row r="237" spans="1:7" x14ac:dyDescent="0.3">
      <c r="A237" s="12" t="s">
        <v>430</v>
      </c>
      <c r="B237" s="12" t="s">
        <v>22</v>
      </c>
      <c r="C237" s="12" t="s">
        <v>23</v>
      </c>
      <c r="D237" s="10" t="s">
        <v>431</v>
      </c>
      <c r="E237" s="17">
        <v>1</v>
      </c>
      <c r="F237" s="17">
        <v>51.85</v>
      </c>
      <c r="G237" s="18">
        <f>ROUND(E237*F237,2)</f>
        <v>51.85</v>
      </c>
    </row>
    <row r="238" spans="1:7" x14ac:dyDescent="0.3">
      <c r="A238" s="12" t="s">
        <v>432</v>
      </c>
      <c r="B238" s="12" t="s">
        <v>22</v>
      </c>
      <c r="C238" s="12" t="s">
        <v>23</v>
      </c>
      <c r="D238" s="10" t="s">
        <v>433</v>
      </c>
      <c r="E238" s="17">
        <v>1</v>
      </c>
      <c r="F238" s="17">
        <v>66.67</v>
      </c>
      <c r="G238" s="18">
        <f>ROUND(E238*F238,2)</f>
        <v>66.67</v>
      </c>
    </row>
    <row r="239" spans="1:7" x14ac:dyDescent="0.3">
      <c r="A239" s="12" t="s">
        <v>434</v>
      </c>
      <c r="B239" s="12" t="s">
        <v>22</v>
      </c>
      <c r="C239" s="12" t="s">
        <v>23</v>
      </c>
      <c r="D239" s="10" t="s">
        <v>435</v>
      </c>
      <c r="E239" s="17">
        <v>1</v>
      </c>
      <c r="F239" s="17">
        <v>81.48</v>
      </c>
      <c r="G239" s="18">
        <f>ROUND(E239*F239,2)</f>
        <v>81.48</v>
      </c>
    </row>
    <row r="240" spans="1:7" x14ac:dyDescent="0.3">
      <c r="A240" s="12" t="s">
        <v>436</v>
      </c>
      <c r="B240" s="12" t="s">
        <v>22</v>
      </c>
      <c r="C240" s="12" t="s">
        <v>23</v>
      </c>
      <c r="D240" s="10" t="s">
        <v>437</v>
      </c>
      <c r="E240" s="17">
        <v>1</v>
      </c>
      <c r="F240" s="17">
        <v>111.11</v>
      </c>
      <c r="G240" s="18">
        <f>ROUND(E240*F240,2)</f>
        <v>111.11</v>
      </c>
    </row>
    <row r="241" spans="1:7" x14ac:dyDescent="0.3">
      <c r="A241" s="9"/>
      <c r="B241" s="9"/>
      <c r="C241" s="9"/>
      <c r="D241" s="27" t="s">
        <v>438</v>
      </c>
      <c r="E241" s="17">
        <v>1</v>
      </c>
      <c r="F241" s="19">
        <f>SUM(G228:G240)</f>
        <v>789.04</v>
      </c>
      <c r="G241" s="19">
        <f>ROUND(E241*F241,2)</f>
        <v>789.04</v>
      </c>
    </row>
    <row r="242" spans="1:7" ht="1.05" customHeight="1" x14ac:dyDescent="0.3">
      <c r="A242" s="20"/>
      <c r="B242" s="20"/>
      <c r="C242" s="20"/>
      <c r="D242" s="28"/>
      <c r="E242" s="20"/>
      <c r="F242" s="20"/>
      <c r="G242" s="20"/>
    </row>
    <row r="243" spans="1:7" x14ac:dyDescent="0.3">
      <c r="A243" s="15" t="s">
        <v>439</v>
      </c>
      <c r="B243" s="15" t="s">
        <v>10</v>
      </c>
      <c r="C243" s="15" t="s">
        <v>11</v>
      </c>
      <c r="D243" s="26" t="s">
        <v>440</v>
      </c>
      <c r="E243" s="16">
        <f>E260</f>
        <v>1</v>
      </c>
      <c r="F243" s="16">
        <f>F260</f>
        <v>1567.3</v>
      </c>
      <c r="G243" s="16">
        <f>G260</f>
        <v>1567.3</v>
      </c>
    </row>
    <row r="244" spans="1:7" x14ac:dyDescent="0.3">
      <c r="A244" s="12" t="s">
        <v>441</v>
      </c>
      <c r="B244" s="12" t="s">
        <v>22</v>
      </c>
      <c r="C244" s="12" t="s">
        <v>23</v>
      </c>
      <c r="D244" s="10" t="s">
        <v>442</v>
      </c>
      <c r="E244" s="17">
        <v>1</v>
      </c>
      <c r="F244" s="17">
        <v>69.33</v>
      </c>
      <c r="G244" s="18">
        <f>ROUND(E244*F244,2)</f>
        <v>69.33</v>
      </c>
    </row>
    <row r="245" spans="1:7" x14ac:dyDescent="0.3">
      <c r="A245" s="12" t="s">
        <v>443</v>
      </c>
      <c r="B245" s="12" t="s">
        <v>22</v>
      </c>
      <c r="C245" s="12" t="s">
        <v>23</v>
      </c>
      <c r="D245" s="10" t="s">
        <v>444</v>
      </c>
      <c r="E245" s="17">
        <v>1</v>
      </c>
      <c r="F245" s="17">
        <v>69.33</v>
      </c>
      <c r="G245" s="18">
        <f>ROUND(E245*F245,2)</f>
        <v>69.33</v>
      </c>
    </row>
    <row r="246" spans="1:7" x14ac:dyDescent="0.3">
      <c r="A246" s="12" t="s">
        <v>445</v>
      </c>
      <c r="B246" s="12" t="s">
        <v>22</v>
      </c>
      <c r="C246" s="12" t="s">
        <v>23</v>
      </c>
      <c r="D246" s="10" t="s">
        <v>446</v>
      </c>
      <c r="E246" s="17">
        <v>1</v>
      </c>
      <c r="F246" s="17">
        <v>69.33</v>
      </c>
      <c r="G246" s="18">
        <f>ROUND(E246*F246,2)</f>
        <v>69.33</v>
      </c>
    </row>
    <row r="247" spans="1:7" x14ac:dyDescent="0.3">
      <c r="A247" s="12" t="s">
        <v>447</v>
      </c>
      <c r="B247" s="12" t="s">
        <v>22</v>
      </c>
      <c r="C247" s="12" t="s">
        <v>23</v>
      </c>
      <c r="D247" s="10" t="s">
        <v>448</v>
      </c>
      <c r="E247" s="17">
        <v>1</v>
      </c>
      <c r="F247" s="17">
        <v>69.33</v>
      </c>
      <c r="G247" s="18">
        <f>ROUND(E247*F247,2)</f>
        <v>69.33</v>
      </c>
    </row>
    <row r="248" spans="1:7" x14ac:dyDescent="0.3">
      <c r="A248" s="12" t="s">
        <v>449</v>
      </c>
      <c r="B248" s="12" t="s">
        <v>22</v>
      </c>
      <c r="C248" s="12" t="s">
        <v>23</v>
      </c>
      <c r="D248" s="10" t="s">
        <v>450</v>
      </c>
      <c r="E248" s="17">
        <v>1</v>
      </c>
      <c r="F248" s="17">
        <v>65.849999999999994</v>
      </c>
      <c r="G248" s="18">
        <f>ROUND(E248*F248,2)</f>
        <v>65.849999999999994</v>
      </c>
    </row>
    <row r="249" spans="1:7" x14ac:dyDescent="0.3">
      <c r="A249" s="12" t="s">
        <v>451</v>
      </c>
      <c r="B249" s="12" t="s">
        <v>22</v>
      </c>
      <c r="C249" s="12" t="s">
        <v>23</v>
      </c>
      <c r="D249" s="10" t="s">
        <v>452</v>
      </c>
      <c r="E249" s="17">
        <v>1</v>
      </c>
      <c r="F249" s="17">
        <v>65.849999999999994</v>
      </c>
      <c r="G249" s="18">
        <f>ROUND(E249*F249,2)</f>
        <v>65.849999999999994</v>
      </c>
    </row>
    <row r="250" spans="1:7" x14ac:dyDescent="0.3">
      <c r="A250" s="12" t="s">
        <v>453</v>
      </c>
      <c r="B250" s="12" t="s">
        <v>22</v>
      </c>
      <c r="C250" s="12" t="s">
        <v>23</v>
      </c>
      <c r="D250" s="10" t="s">
        <v>454</v>
      </c>
      <c r="E250" s="17">
        <v>1</v>
      </c>
      <c r="F250" s="17">
        <v>65.849999999999994</v>
      </c>
      <c r="G250" s="18">
        <f>ROUND(E250*F250,2)</f>
        <v>65.849999999999994</v>
      </c>
    </row>
    <row r="251" spans="1:7" x14ac:dyDescent="0.3">
      <c r="A251" s="12" t="s">
        <v>455</v>
      </c>
      <c r="B251" s="12" t="s">
        <v>22</v>
      </c>
      <c r="C251" s="12" t="s">
        <v>23</v>
      </c>
      <c r="D251" s="10" t="s">
        <v>456</v>
      </c>
      <c r="E251" s="17">
        <v>1</v>
      </c>
      <c r="F251" s="17">
        <v>65.849999999999994</v>
      </c>
      <c r="G251" s="18">
        <f>ROUND(E251*F251,2)</f>
        <v>65.849999999999994</v>
      </c>
    </row>
    <row r="252" spans="1:7" x14ac:dyDescent="0.3">
      <c r="A252" s="12" t="s">
        <v>457</v>
      </c>
      <c r="B252" s="12" t="s">
        <v>22</v>
      </c>
      <c r="C252" s="12" t="s">
        <v>23</v>
      </c>
      <c r="D252" s="10" t="s">
        <v>458</v>
      </c>
      <c r="E252" s="17">
        <v>1</v>
      </c>
      <c r="F252" s="17">
        <v>65.849999999999994</v>
      </c>
      <c r="G252" s="18">
        <f>ROUND(E252*F252,2)</f>
        <v>65.849999999999994</v>
      </c>
    </row>
    <row r="253" spans="1:7" x14ac:dyDescent="0.3">
      <c r="A253" s="12" t="s">
        <v>459</v>
      </c>
      <c r="B253" s="12" t="s">
        <v>22</v>
      </c>
      <c r="C253" s="12" t="s">
        <v>23</v>
      </c>
      <c r="D253" s="10" t="s">
        <v>460</v>
      </c>
      <c r="E253" s="17">
        <v>1</v>
      </c>
      <c r="F253" s="17">
        <v>72.59</v>
      </c>
      <c r="G253" s="18">
        <f>ROUND(E253*F253,2)</f>
        <v>72.59</v>
      </c>
    </row>
    <row r="254" spans="1:7" x14ac:dyDescent="0.3">
      <c r="A254" s="12" t="s">
        <v>461</v>
      </c>
      <c r="B254" s="12" t="s">
        <v>22</v>
      </c>
      <c r="C254" s="12" t="s">
        <v>23</v>
      </c>
      <c r="D254" s="10" t="s">
        <v>462</v>
      </c>
      <c r="E254" s="17">
        <v>1</v>
      </c>
      <c r="F254" s="17">
        <v>88.89</v>
      </c>
      <c r="G254" s="18">
        <f>ROUND(E254*F254,2)</f>
        <v>88.89</v>
      </c>
    </row>
    <row r="255" spans="1:7" x14ac:dyDescent="0.3">
      <c r="A255" s="12" t="s">
        <v>463</v>
      </c>
      <c r="B255" s="12" t="s">
        <v>22</v>
      </c>
      <c r="C255" s="12" t="s">
        <v>23</v>
      </c>
      <c r="D255" s="10" t="s">
        <v>464</v>
      </c>
      <c r="E255" s="17">
        <v>1</v>
      </c>
      <c r="F255" s="17">
        <v>111.11</v>
      </c>
      <c r="G255" s="18">
        <f>ROUND(E255*F255,2)</f>
        <v>111.11</v>
      </c>
    </row>
    <row r="256" spans="1:7" x14ac:dyDescent="0.3">
      <c r="A256" s="12" t="s">
        <v>465</v>
      </c>
      <c r="B256" s="12" t="s">
        <v>22</v>
      </c>
      <c r="C256" s="12" t="s">
        <v>23</v>
      </c>
      <c r="D256" s="10" t="s">
        <v>466</v>
      </c>
      <c r="E256" s="17">
        <v>1</v>
      </c>
      <c r="F256" s="17">
        <v>148.15</v>
      </c>
      <c r="G256" s="18">
        <f>ROUND(E256*F256,2)</f>
        <v>148.15</v>
      </c>
    </row>
    <row r="257" spans="1:7" x14ac:dyDescent="0.3">
      <c r="A257" s="12" t="s">
        <v>467</v>
      </c>
      <c r="B257" s="12" t="s">
        <v>22</v>
      </c>
      <c r="C257" s="12" t="s">
        <v>23</v>
      </c>
      <c r="D257" s="10" t="s">
        <v>468</v>
      </c>
      <c r="E257" s="17">
        <v>1</v>
      </c>
      <c r="F257" s="17">
        <v>166.33</v>
      </c>
      <c r="G257" s="18">
        <f>ROUND(E257*F257,2)</f>
        <v>166.33</v>
      </c>
    </row>
    <row r="258" spans="1:7" x14ac:dyDescent="0.3">
      <c r="A258" s="12" t="s">
        <v>469</v>
      </c>
      <c r="B258" s="12" t="s">
        <v>22</v>
      </c>
      <c r="C258" s="12" t="s">
        <v>23</v>
      </c>
      <c r="D258" s="10" t="s">
        <v>470</v>
      </c>
      <c r="E258" s="17">
        <v>1</v>
      </c>
      <c r="F258" s="17">
        <v>180.33</v>
      </c>
      <c r="G258" s="18">
        <f>ROUND(E258*F258,2)</f>
        <v>180.33</v>
      </c>
    </row>
    <row r="259" spans="1:7" x14ac:dyDescent="0.3">
      <c r="A259" s="12" t="s">
        <v>471</v>
      </c>
      <c r="B259" s="12" t="s">
        <v>22</v>
      </c>
      <c r="C259" s="12" t="s">
        <v>23</v>
      </c>
      <c r="D259" s="10" t="s">
        <v>472</v>
      </c>
      <c r="E259" s="17">
        <v>1</v>
      </c>
      <c r="F259" s="17">
        <v>193.33</v>
      </c>
      <c r="G259" s="18">
        <f>ROUND(E259*F259,2)</f>
        <v>193.33</v>
      </c>
    </row>
    <row r="260" spans="1:7" x14ac:dyDescent="0.3">
      <c r="A260" s="9"/>
      <c r="B260" s="9"/>
      <c r="C260" s="9"/>
      <c r="D260" s="27" t="s">
        <v>473</v>
      </c>
      <c r="E260" s="17">
        <v>1</v>
      </c>
      <c r="F260" s="19">
        <f>SUM(G244:G259)</f>
        <v>1567.3</v>
      </c>
      <c r="G260" s="19">
        <f>ROUND(E260*F260,2)</f>
        <v>1567.3</v>
      </c>
    </row>
    <row r="261" spans="1:7" ht="1.05" customHeight="1" x14ac:dyDescent="0.3">
      <c r="A261" s="20"/>
      <c r="B261" s="20"/>
      <c r="C261" s="20"/>
      <c r="D261" s="28"/>
      <c r="E261" s="20"/>
      <c r="F261" s="20"/>
      <c r="G261" s="20"/>
    </row>
    <row r="262" spans="1:7" x14ac:dyDescent="0.3">
      <c r="A262" s="15" t="s">
        <v>474</v>
      </c>
      <c r="B262" s="15" t="s">
        <v>10</v>
      </c>
      <c r="C262" s="15" t="s">
        <v>11</v>
      </c>
      <c r="D262" s="26" t="s">
        <v>475</v>
      </c>
      <c r="E262" s="16">
        <f>E276</f>
        <v>1</v>
      </c>
      <c r="F262" s="16">
        <f>F276</f>
        <v>517.65</v>
      </c>
      <c r="G262" s="16">
        <f>G276</f>
        <v>517.65</v>
      </c>
    </row>
    <row r="263" spans="1:7" x14ac:dyDescent="0.3">
      <c r="A263" s="12" t="s">
        <v>476</v>
      </c>
      <c r="B263" s="12" t="s">
        <v>22</v>
      </c>
      <c r="C263" s="12" t="s">
        <v>23</v>
      </c>
      <c r="D263" s="10" t="s">
        <v>477</v>
      </c>
      <c r="E263" s="17">
        <v>1</v>
      </c>
      <c r="F263" s="17">
        <v>46</v>
      </c>
      <c r="G263" s="18">
        <f>ROUND(E263*F263,2)</f>
        <v>46</v>
      </c>
    </row>
    <row r="264" spans="1:7" x14ac:dyDescent="0.3">
      <c r="A264" s="12" t="s">
        <v>478</v>
      </c>
      <c r="B264" s="12" t="s">
        <v>22</v>
      </c>
      <c r="C264" s="12" t="s">
        <v>23</v>
      </c>
      <c r="D264" s="10" t="s">
        <v>479</v>
      </c>
      <c r="E264" s="17">
        <v>1</v>
      </c>
      <c r="F264" s="17">
        <v>46</v>
      </c>
      <c r="G264" s="18">
        <f>ROUND(E264*F264,2)</f>
        <v>46</v>
      </c>
    </row>
    <row r="265" spans="1:7" x14ac:dyDescent="0.3">
      <c r="A265" s="12" t="s">
        <v>480</v>
      </c>
      <c r="B265" s="12" t="s">
        <v>22</v>
      </c>
      <c r="C265" s="12" t="s">
        <v>23</v>
      </c>
      <c r="D265" s="10" t="s">
        <v>481</v>
      </c>
      <c r="E265" s="17">
        <v>1</v>
      </c>
      <c r="F265" s="17">
        <v>46</v>
      </c>
      <c r="G265" s="18">
        <f>ROUND(E265*F265,2)</f>
        <v>46</v>
      </c>
    </row>
    <row r="266" spans="1:7" x14ac:dyDescent="0.3">
      <c r="A266" s="12" t="s">
        <v>482</v>
      </c>
      <c r="B266" s="12" t="s">
        <v>22</v>
      </c>
      <c r="C266" s="12" t="s">
        <v>23</v>
      </c>
      <c r="D266" s="10" t="s">
        <v>483</v>
      </c>
      <c r="E266" s="17">
        <v>1</v>
      </c>
      <c r="F266" s="17">
        <v>46</v>
      </c>
      <c r="G266" s="18">
        <f>ROUND(E266*F266,2)</f>
        <v>46</v>
      </c>
    </row>
    <row r="267" spans="1:7" x14ac:dyDescent="0.3">
      <c r="A267" s="12" t="s">
        <v>484</v>
      </c>
      <c r="B267" s="12" t="s">
        <v>22</v>
      </c>
      <c r="C267" s="12" t="s">
        <v>23</v>
      </c>
      <c r="D267" s="10" t="s">
        <v>485</v>
      </c>
      <c r="E267" s="17">
        <v>1</v>
      </c>
      <c r="F267" s="17">
        <v>39.869999999999997</v>
      </c>
      <c r="G267" s="18">
        <f>ROUND(E267*F267,2)</f>
        <v>39.869999999999997</v>
      </c>
    </row>
    <row r="268" spans="1:7" x14ac:dyDescent="0.3">
      <c r="A268" s="12" t="s">
        <v>486</v>
      </c>
      <c r="B268" s="12" t="s">
        <v>22</v>
      </c>
      <c r="C268" s="12" t="s">
        <v>23</v>
      </c>
      <c r="D268" s="10" t="s">
        <v>487</v>
      </c>
      <c r="E268" s="17">
        <v>1</v>
      </c>
      <c r="F268" s="17">
        <v>29.13</v>
      </c>
      <c r="G268" s="18">
        <f>ROUND(E268*F268,2)</f>
        <v>29.13</v>
      </c>
    </row>
    <row r="269" spans="1:7" x14ac:dyDescent="0.3">
      <c r="A269" s="12" t="s">
        <v>488</v>
      </c>
      <c r="B269" s="12" t="s">
        <v>22</v>
      </c>
      <c r="C269" s="12" t="s">
        <v>23</v>
      </c>
      <c r="D269" s="10" t="s">
        <v>489</v>
      </c>
      <c r="E269" s="17">
        <v>1</v>
      </c>
      <c r="F269" s="17">
        <v>29.13</v>
      </c>
      <c r="G269" s="18">
        <f>ROUND(E269*F269,2)</f>
        <v>29.13</v>
      </c>
    </row>
    <row r="270" spans="1:7" x14ac:dyDescent="0.3">
      <c r="A270" s="12" t="s">
        <v>490</v>
      </c>
      <c r="B270" s="12" t="s">
        <v>22</v>
      </c>
      <c r="C270" s="12" t="s">
        <v>23</v>
      </c>
      <c r="D270" s="10" t="s">
        <v>491</v>
      </c>
      <c r="E270" s="17">
        <v>1</v>
      </c>
      <c r="F270" s="17">
        <v>29.13</v>
      </c>
      <c r="G270" s="18">
        <f>ROUND(E270*F270,2)</f>
        <v>29.13</v>
      </c>
    </row>
    <row r="271" spans="1:7" x14ac:dyDescent="0.3">
      <c r="A271" s="12" t="s">
        <v>492</v>
      </c>
      <c r="B271" s="12" t="s">
        <v>22</v>
      </c>
      <c r="C271" s="12" t="s">
        <v>23</v>
      </c>
      <c r="D271" s="10" t="s">
        <v>493</v>
      </c>
      <c r="E271" s="17">
        <v>1</v>
      </c>
      <c r="F271" s="17">
        <v>29.13</v>
      </c>
      <c r="G271" s="18">
        <f>ROUND(E271*F271,2)</f>
        <v>29.13</v>
      </c>
    </row>
    <row r="272" spans="1:7" x14ac:dyDescent="0.3">
      <c r="A272" s="12" t="s">
        <v>494</v>
      </c>
      <c r="B272" s="12" t="s">
        <v>22</v>
      </c>
      <c r="C272" s="12" t="s">
        <v>23</v>
      </c>
      <c r="D272" s="10" t="s">
        <v>495</v>
      </c>
      <c r="E272" s="17">
        <v>1</v>
      </c>
      <c r="F272" s="17">
        <v>32.130000000000003</v>
      </c>
      <c r="G272" s="18">
        <f>ROUND(E272*F272,2)</f>
        <v>32.130000000000003</v>
      </c>
    </row>
    <row r="273" spans="1:7" x14ac:dyDescent="0.3">
      <c r="A273" s="12" t="s">
        <v>496</v>
      </c>
      <c r="B273" s="12" t="s">
        <v>22</v>
      </c>
      <c r="C273" s="12" t="s">
        <v>23</v>
      </c>
      <c r="D273" s="10" t="s">
        <v>497</v>
      </c>
      <c r="E273" s="17">
        <v>1</v>
      </c>
      <c r="F273" s="17">
        <v>39.33</v>
      </c>
      <c r="G273" s="18">
        <f>ROUND(E273*F273,2)</f>
        <v>39.33</v>
      </c>
    </row>
    <row r="274" spans="1:7" x14ac:dyDescent="0.3">
      <c r="A274" s="12" t="s">
        <v>498</v>
      </c>
      <c r="B274" s="12" t="s">
        <v>22</v>
      </c>
      <c r="C274" s="12" t="s">
        <v>23</v>
      </c>
      <c r="D274" s="10" t="s">
        <v>499</v>
      </c>
      <c r="E274" s="17">
        <v>1</v>
      </c>
      <c r="F274" s="17">
        <v>46</v>
      </c>
      <c r="G274" s="18">
        <f>ROUND(E274*F274,2)</f>
        <v>46</v>
      </c>
    </row>
    <row r="275" spans="1:7" x14ac:dyDescent="0.3">
      <c r="A275" s="12" t="s">
        <v>500</v>
      </c>
      <c r="B275" s="12" t="s">
        <v>22</v>
      </c>
      <c r="C275" s="12" t="s">
        <v>23</v>
      </c>
      <c r="D275" s="10" t="s">
        <v>501</v>
      </c>
      <c r="E275" s="17">
        <v>1</v>
      </c>
      <c r="F275" s="17">
        <v>59.8</v>
      </c>
      <c r="G275" s="18">
        <f>ROUND(E275*F275,2)</f>
        <v>59.8</v>
      </c>
    </row>
    <row r="276" spans="1:7" x14ac:dyDescent="0.3">
      <c r="A276" s="9"/>
      <c r="B276" s="9"/>
      <c r="C276" s="9"/>
      <c r="D276" s="27" t="s">
        <v>502</v>
      </c>
      <c r="E276" s="17">
        <v>1</v>
      </c>
      <c r="F276" s="19">
        <f>SUM(G263:G275)</f>
        <v>517.65</v>
      </c>
      <c r="G276" s="19">
        <f>ROUND(E276*F276,2)</f>
        <v>517.65</v>
      </c>
    </row>
    <row r="277" spans="1:7" ht="1.05" customHeight="1" x14ac:dyDescent="0.3">
      <c r="A277" s="20"/>
      <c r="B277" s="20"/>
      <c r="C277" s="20"/>
      <c r="D277" s="28"/>
      <c r="E277" s="20"/>
      <c r="F277" s="20"/>
      <c r="G277" s="20"/>
    </row>
    <row r="278" spans="1:7" x14ac:dyDescent="0.3">
      <c r="A278" s="15" t="s">
        <v>503</v>
      </c>
      <c r="B278" s="15" t="s">
        <v>10</v>
      </c>
      <c r="C278" s="15" t="s">
        <v>11</v>
      </c>
      <c r="D278" s="26" t="s">
        <v>504</v>
      </c>
      <c r="E278" s="16">
        <f>E292</f>
        <v>1</v>
      </c>
      <c r="F278" s="16">
        <f>F292</f>
        <v>970.27</v>
      </c>
      <c r="G278" s="16">
        <f>G292</f>
        <v>970.27</v>
      </c>
    </row>
    <row r="279" spans="1:7" x14ac:dyDescent="0.3">
      <c r="A279" s="12" t="s">
        <v>505</v>
      </c>
      <c r="B279" s="12" t="s">
        <v>22</v>
      </c>
      <c r="C279" s="12" t="s">
        <v>23</v>
      </c>
      <c r="D279" s="10" t="s">
        <v>506</v>
      </c>
      <c r="E279" s="17">
        <v>1</v>
      </c>
      <c r="F279" s="17">
        <v>92</v>
      </c>
      <c r="G279" s="18">
        <f>ROUND(E279*F279,2)</f>
        <v>92</v>
      </c>
    </row>
    <row r="280" spans="1:7" x14ac:dyDescent="0.3">
      <c r="A280" s="12" t="s">
        <v>507</v>
      </c>
      <c r="B280" s="12" t="s">
        <v>22</v>
      </c>
      <c r="C280" s="12" t="s">
        <v>23</v>
      </c>
      <c r="D280" s="10" t="s">
        <v>508</v>
      </c>
      <c r="E280" s="17">
        <v>1</v>
      </c>
      <c r="F280" s="17">
        <v>92</v>
      </c>
      <c r="G280" s="18">
        <f>ROUND(E280*F280,2)</f>
        <v>92</v>
      </c>
    </row>
    <row r="281" spans="1:7" x14ac:dyDescent="0.3">
      <c r="A281" s="12" t="s">
        <v>509</v>
      </c>
      <c r="B281" s="12" t="s">
        <v>22</v>
      </c>
      <c r="C281" s="12" t="s">
        <v>23</v>
      </c>
      <c r="D281" s="10" t="s">
        <v>510</v>
      </c>
      <c r="E281" s="17">
        <v>1</v>
      </c>
      <c r="F281" s="17">
        <v>92</v>
      </c>
      <c r="G281" s="18">
        <f>ROUND(E281*F281,2)</f>
        <v>92</v>
      </c>
    </row>
    <row r="282" spans="1:7" x14ac:dyDescent="0.3">
      <c r="A282" s="12" t="s">
        <v>511</v>
      </c>
      <c r="B282" s="12" t="s">
        <v>22</v>
      </c>
      <c r="C282" s="12" t="s">
        <v>23</v>
      </c>
      <c r="D282" s="10" t="s">
        <v>512</v>
      </c>
      <c r="E282" s="17">
        <v>1</v>
      </c>
      <c r="F282" s="17">
        <v>92</v>
      </c>
      <c r="G282" s="18">
        <f>ROUND(E282*F282,2)</f>
        <v>92</v>
      </c>
    </row>
    <row r="283" spans="1:7" x14ac:dyDescent="0.3">
      <c r="A283" s="12" t="s">
        <v>513</v>
      </c>
      <c r="B283" s="12" t="s">
        <v>22</v>
      </c>
      <c r="C283" s="12" t="s">
        <v>23</v>
      </c>
      <c r="D283" s="10" t="s">
        <v>514</v>
      </c>
      <c r="E283" s="17">
        <v>1</v>
      </c>
      <c r="F283" s="17">
        <v>49.83</v>
      </c>
      <c r="G283" s="18">
        <f>ROUND(E283*F283,2)</f>
        <v>49.83</v>
      </c>
    </row>
    <row r="284" spans="1:7" x14ac:dyDescent="0.3">
      <c r="A284" s="12" t="s">
        <v>515</v>
      </c>
      <c r="B284" s="12" t="s">
        <v>22</v>
      </c>
      <c r="C284" s="12" t="s">
        <v>23</v>
      </c>
      <c r="D284" s="10" t="s">
        <v>516</v>
      </c>
      <c r="E284" s="17">
        <v>1</v>
      </c>
      <c r="F284" s="17">
        <v>49.83</v>
      </c>
      <c r="G284" s="18">
        <f>ROUND(E284*F284,2)</f>
        <v>49.83</v>
      </c>
    </row>
    <row r="285" spans="1:7" x14ac:dyDescent="0.3">
      <c r="A285" s="12" t="s">
        <v>517</v>
      </c>
      <c r="B285" s="12" t="s">
        <v>22</v>
      </c>
      <c r="C285" s="12" t="s">
        <v>23</v>
      </c>
      <c r="D285" s="10" t="s">
        <v>518</v>
      </c>
      <c r="E285" s="17">
        <v>1</v>
      </c>
      <c r="F285" s="17">
        <v>49.83</v>
      </c>
      <c r="G285" s="18">
        <f>ROUND(E285*F285,2)</f>
        <v>49.83</v>
      </c>
    </row>
    <row r="286" spans="1:7" x14ac:dyDescent="0.3">
      <c r="A286" s="12" t="s">
        <v>519</v>
      </c>
      <c r="B286" s="12" t="s">
        <v>22</v>
      </c>
      <c r="C286" s="12" t="s">
        <v>23</v>
      </c>
      <c r="D286" s="10" t="s">
        <v>520</v>
      </c>
      <c r="E286" s="17">
        <v>1</v>
      </c>
      <c r="F286" s="17">
        <v>49.83</v>
      </c>
      <c r="G286" s="18">
        <f>ROUND(E286*F286,2)</f>
        <v>49.83</v>
      </c>
    </row>
    <row r="287" spans="1:7" x14ac:dyDescent="0.3">
      <c r="A287" s="12" t="s">
        <v>521</v>
      </c>
      <c r="B287" s="12" t="s">
        <v>22</v>
      </c>
      <c r="C287" s="12" t="s">
        <v>23</v>
      </c>
      <c r="D287" s="10" t="s">
        <v>522</v>
      </c>
      <c r="E287" s="17">
        <v>1</v>
      </c>
      <c r="F287" s="17">
        <v>49.83</v>
      </c>
      <c r="G287" s="18">
        <f>ROUND(E287*F287,2)</f>
        <v>49.83</v>
      </c>
    </row>
    <row r="288" spans="1:7" x14ac:dyDescent="0.3">
      <c r="A288" s="12" t="s">
        <v>523</v>
      </c>
      <c r="B288" s="12" t="s">
        <v>22</v>
      </c>
      <c r="C288" s="12" t="s">
        <v>23</v>
      </c>
      <c r="D288" s="10" t="s">
        <v>524</v>
      </c>
      <c r="E288" s="17">
        <v>1</v>
      </c>
      <c r="F288" s="17">
        <v>49.83</v>
      </c>
      <c r="G288" s="18">
        <f>ROUND(E288*F288,2)</f>
        <v>49.83</v>
      </c>
    </row>
    <row r="289" spans="1:7" x14ac:dyDescent="0.3">
      <c r="A289" s="12" t="s">
        <v>525</v>
      </c>
      <c r="B289" s="12" t="s">
        <v>22</v>
      </c>
      <c r="C289" s="12" t="s">
        <v>23</v>
      </c>
      <c r="D289" s="10" t="s">
        <v>526</v>
      </c>
      <c r="E289" s="17">
        <v>1</v>
      </c>
      <c r="F289" s="17">
        <v>73.33</v>
      </c>
      <c r="G289" s="18">
        <f>ROUND(E289*F289,2)</f>
        <v>73.33</v>
      </c>
    </row>
    <row r="290" spans="1:7" x14ac:dyDescent="0.3">
      <c r="A290" s="12" t="s">
        <v>527</v>
      </c>
      <c r="B290" s="12" t="s">
        <v>22</v>
      </c>
      <c r="C290" s="12" t="s">
        <v>23</v>
      </c>
      <c r="D290" s="10" t="s">
        <v>528</v>
      </c>
      <c r="E290" s="17">
        <v>1</v>
      </c>
      <c r="F290" s="17">
        <v>99.63</v>
      </c>
      <c r="G290" s="18">
        <f>ROUND(E290*F290,2)</f>
        <v>99.63</v>
      </c>
    </row>
    <row r="291" spans="1:7" x14ac:dyDescent="0.3">
      <c r="A291" s="12" t="s">
        <v>529</v>
      </c>
      <c r="B291" s="12" t="s">
        <v>22</v>
      </c>
      <c r="C291" s="12" t="s">
        <v>23</v>
      </c>
      <c r="D291" s="10" t="s">
        <v>530</v>
      </c>
      <c r="E291" s="17">
        <v>1</v>
      </c>
      <c r="F291" s="17">
        <v>130.33000000000001</v>
      </c>
      <c r="G291" s="18">
        <f>ROUND(E291*F291,2)</f>
        <v>130.33000000000001</v>
      </c>
    </row>
    <row r="292" spans="1:7" x14ac:dyDescent="0.3">
      <c r="A292" s="9"/>
      <c r="B292" s="9"/>
      <c r="C292" s="9"/>
      <c r="D292" s="27" t="s">
        <v>531</v>
      </c>
      <c r="E292" s="17">
        <v>1</v>
      </c>
      <c r="F292" s="19">
        <f>SUM(G279:G291)</f>
        <v>970.27</v>
      </c>
      <c r="G292" s="19">
        <f>ROUND(E292*F292,2)</f>
        <v>970.27</v>
      </c>
    </row>
    <row r="293" spans="1:7" ht="1.05" customHeight="1" x14ac:dyDescent="0.3">
      <c r="A293" s="20"/>
      <c r="B293" s="20"/>
      <c r="C293" s="20"/>
      <c r="D293" s="28"/>
      <c r="E293" s="20"/>
      <c r="F293" s="20"/>
      <c r="G293" s="20"/>
    </row>
    <row r="294" spans="1:7" x14ac:dyDescent="0.3">
      <c r="A294" s="15" t="s">
        <v>532</v>
      </c>
      <c r="B294" s="15" t="s">
        <v>10</v>
      </c>
      <c r="C294" s="15" t="s">
        <v>11</v>
      </c>
      <c r="D294" s="26" t="s">
        <v>533</v>
      </c>
      <c r="E294" s="16">
        <f>E308</f>
        <v>1</v>
      </c>
      <c r="F294" s="16">
        <f>F308</f>
        <v>1593.96</v>
      </c>
      <c r="G294" s="16">
        <f>G308</f>
        <v>1593.96</v>
      </c>
    </row>
    <row r="295" spans="1:7" x14ac:dyDescent="0.3">
      <c r="A295" s="12" t="s">
        <v>534</v>
      </c>
      <c r="B295" s="12" t="s">
        <v>22</v>
      </c>
      <c r="C295" s="12" t="s">
        <v>23</v>
      </c>
      <c r="D295" s="10" t="s">
        <v>535</v>
      </c>
      <c r="E295" s="17">
        <v>1</v>
      </c>
      <c r="F295" s="17">
        <v>153.33000000000001</v>
      </c>
      <c r="G295" s="18">
        <f>ROUND(E295*F295,2)</f>
        <v>153.33000000000001</v>
      </c>
    </row>
    <row r="296" spans="1:7" x14ac:dyDescent="0.3">
      <c r="A296" s="12" t="s">
        <v>536</v>
      </c>
      <c r="B296" s="12" t="s">
        <v>22</v>
      </c>
      <c r="C296" s="12" t="s">
        <v>23</v>
      </c>
      <c r="D296" s="10" t="s">
        <v>537</v>
      </c>
      <c r="E296" s="17">
        <v>1</v>
      </c>
      <c r="F296" s="17">
        <v>153.33000000000001</v>
      </c>
      <c r="G296" s="18">
        <f>ROUND(E296*F296,2)</f>
        <v>153.33000000000001</v>
      </c>
    </row>
    <row r="297" spans="1:7" x14ac:dyDescent="0.3">
      <c r="A297" s="12" t="s">
        <v>538</v>
      </c>
      <c r="B297" s="12" t="s">
        <v>22</v>
      </c>
      <c r="C297" s="12" t="s">
        <v>23</v>
      </c>
      <c r="D297" s="10" t="s">
        <v>539</v>
      </c>
      <c r="E297" s="17">
        <v>1</v>
      </c>
      <c r="F297" s="17">
        <v>153.33000000000001</v>
      </c>
      <c r="G297" s="18">
        <f>ROUND(E297*F297,2)</f>
        <v>153.33000000000001</v>
      </c>
    </row>
    <row r="298" spans="1:7" x14ac:dyDescent="0.3">
      <c r="A298" s="12" t="s">
        <v>540</v>
      </c>
      <c r="B298" s="12" t="s">
        <v>22</v>
      </c>
      <c r="C298" s="12" t="s">
        <v>23</v>
      </c>
      <c r="D298" s="10" t="s">
        <v>541</v>
      </c>
      <c r="E298" s="17">
        <v>1</v>
      </c>
      <c r="F298" s="17">
        <v>153.33000000000001</v>
      </c>
      <c r="G298" s="18">
        <f>ROUND(E298*F298,2)</f>
        <v>153.33000000000001</v>
      </c>
    </row>
    <row r="299" spans="1:7" x14ac:dyDescent="0.3">
      <c r="A299" s="12" t="s">
        <v>542</v>
      </c>
      <c r="B299" s="12" t="s">
        <v>22</v>
      </c>
      <c r="C299" s="12" t="s">
        <v>23</v>
      </c>
      <c r="D299" s="10" t="s">
        <v>543</v>
      </c>
      <c r="E299" s="17">
        <v>1</v>
      </c>
      <c r="F299" s="17">
        <v>84.33</v>
      </c>
      <c r="G299" s="18">
        <f>ROUND(E299*F299,2)</f>
        <v>84.33</v>
      </c>
    </row>
    <row r="300" spans="1:7" x14ac:dyDescent="0.3">
      <c r="A300" s="12" t="s">
        <v>544</v>
      </c>
      <c r="B300" s="12" t="s">
        <v>22</v>
      </c>
      <c r="C300" s="12" t="s">
        <v>23</v>
      </c>
      <c r="D300" s="10" t="s">
        <v>545</v>
      </c>
      <c r="E300" s="17">
        <v>1</v>
      </c>
      <c r="F300" s="17">
        <v>84.33</v>
      </c>
      <c r="G300" s="18">
        <f>ROUND(E300*F300,2)</f>
        <v>84.33</v>
      </c>
    </row>
    <row r="301" spans="1:7" x14ac:dyDescent="0.3">
      <c r="A301" s="12" t="s">
        <v>546</v>
      </c>
      <c r="B301" s="12" t="s">
        <v>22</v>
      </c>
      <c r="C301" s="12" t="s">
        <v>23</v>
      </c>
      <c r="D301" s="10" t="s">
        <v>547</v>
      </c>
      <c r="E301" s="17">
        <v>1</v>
      </c>
      <c r="F301" s="17">
        <v>84.33</v>
      </c>
      <c r="G301" s="18">
        <f>ROUND(E301*F301,2)</f>
        <v>84.33</v>
      </c>
    </row>
    <row r="302" spans="1:7" x14ac:dyDescent="0.3">
      <c r="A302" s="12" t="s">
        <v>548</v>
      </c>
      <c r="B302" s="12" t="s">
        <v>22</v>
      </c>
      <c r="C302" s="12" t="s">
        <v>23</v>
      </c>
      <c r="D302" s="10" t="s">
        <v>549</v>
      </c>
      <c r="E302" s="17">
        <v>1</v>
      </c>
      <c r="F302" s="17">
        <v>84.33</v>
      </c>
      <c r="G302" s="18">
        <f>ROUND(E302*F302,2)</f>
        <v>84.33</v>
      </c>
    </row>
    <row r="303" spans="1:7" x14ac:dyDescent="0.3">
      <c r="A303" s="12" t="s">
        <v>550</v>
      </c>
      <c r="B303" s="12" t="s">
        <v>22</v>
      </c>
      <c r="C303" s="12" t="s">
        <v>23</v>
      </c>
      <c r="D303" s="10" t="s">
        <v>551</v>
      </c>
      <c r="E303" s="17">
        <v>1</v>
      </c>
      <c r="F303" s="17">
        <v>84.33</v>
      </c>
      <c r="G303" s="18">
        <f>ROUND(E303*F303,2)</f>
        <v>84.33</v>
      </c>
    </row>
    <row r="304" spans="1:7" x14ac:dyDescent="0.3">
      <c r="A304" s="12" t="s">
        <v>552</v>
      </c>
      <c r="B304" s="12" t="s">
        <v>22</v>
      </c>
      <c r="C304" s="12" t="s">
        <v>23</v>
      </c>
      <c r="D304" s="10" t="s">
        <v>553</v>
      </c>
      <c r="E304" s="17">
        <v>1</v>
      </c>
      <c r="F304" s="17">
        <v>99.33</v>
      </c>
      <c r="G304" s="18">
        <f>ROUND(E304*F304,2)</f>
        <v>99.33</v>
      </c>
    </row>
    <row r="305" spans="1:7" x14ac:dyDescent="0.3">
      <c r="A305" s="12" t="s">
        <v>554</v>
      </c>
      <c r="B305" s="12" t="s">
        <v>22</v>
      </c>
      <c r="C305" s="12" t="s">
        <v>23</v>
      </c>
      <c r="D305" s="10" t="s">
        <v>555</v>
      </c>
      <c r="E305" s="17">
        <v>1</v>
      </c>
      <c r="F305" s="17">
        <v>115</v>
      </c>
      <c r="G305" s="18">
        <f>ROUND(E305*F305,2)</f>
        <v>115</v>
      </c>
    </row>
    <row r="306" spans="1:7" x14ac:dyDescent="0.3">
      <c r="A306" s="12" t="s">
        <v>556</v>
      </c>
      <c r="B306" s="12" t="s">
        <v>22</v>
      </c>
      <c r="C306" s="12" t="s">
        <v>23</v>
      </c>
      <c r="D306" s="10" t="s">
        <v>557</v>
      </c>
      <c r="E306" s="17">
        <v>1</v>
      </c>
      <c r="F306" s="17">
        <v>153.33000000000001</v>
      </c>
      <c r="G306" s="18">
        <f>ROUND(E306*F306,2)</f>
        <v>153.33000000000001</v>
      </c>
    </row>
    <row r="307" spans="1:7" x14ac:dyDescent="0.3">
      <c r="A307" s="12" t="s">
        <v>558</v>
      </c>
      <c r="B307" s="12" t="s">
        <v>22</v>
      </c>
      <c r="C307" s="12" t="s">
        <v>23</v>
      </c>
      <c r="D307" s="10" t="s">
        <v>559</v>
      </c>
      <c r="E307" s="17">
        <v>1</v>
      </c>
      <c r="F307" s="17">
        <v>191.33</v>
      </c>
      <c r="G307" s="18">
        <f>ROUND(E307*F307,2)</f>
        <v>191.33</v>
      </c>
    </row>
    <row r="308" spans="1:7" x14ac:dyDescent="0.3">
      <c r="A308" s="9"/>
      <c r="B308" s="9"/>
      <c r="C308" s="9"/>
      <c r="D308" s="27" t="s">
        <v>560</v>
      </c>
      <c r="E308" s="17">
        <v>1</v>
      </c>
      <c r="F308" s="19">
        <f>SUM(G295:G307)</f>
        <v>1593.96</v>
      </c>
      <c r="G308" s="19">
        <f>ROUND(E308*F308,2)</f>
        <v>1593.96</v>
      </c>
    </row>
    <row r="309" spans="1:7" ht="1.05" customHeight="1" x14ac:dyDescent="0.3">
      <c r="A309" s="20"/>
      <c r="B309" s="20"/>
      <c r="C309" s="20"/>
      <c r="D309" s="28"/>
      <c r="E309" s="20"/>
      <c r="F309" s="20"/>
      <c r="G309" s="20"/>
    </row>
    <row r="310" spans="1:7" x14ac:dyDescent="0.3">
      <c r="A310" s="15" t="s">
        <v>561</v>
      </c>
      <c r="B310" s="15" t="s">
        <v>10</v>
      </c>
      <c r="C310" s="15" t="s">
        <v>11</v>
      </c>
      <c r="D310" s="26" t="s">
        <v>562</v>
      </c>
      <c r="E310" s="16">
        <f>E327</f>
        <v>1</v>
      </c>
      <c r="F310" s="16">
        <f>F327</f>
        <v>2807.85</v>
      </c>
      <c r="G310" s="16">
        <f>G327</f>
        <v>2807.85</v>
      </c>
    </row>
    <row r="311" spans="1:7" x14ac:dyDescent="0.3">
      <c r="A311" s="12" t="s">
        <v>563</v>
      </c>
      <c r="B311" s="12" t="s">
        <v>22</v>
      </c>
      <c r="C311" s="12" t="s">
        <v>23</v>
      </c>
      <c r="D311" s="10" t="s">
        <v>564</v>
      </c>
      <c r="E311" s="17">
        <v>1</v>
      </c>
      <c r="F311" s="17">
        <v>197.8</v>
      </c>
      <c r="G311" s="18">
        <f>ROUND(E311*F311,2)</f>
        <v>197.8</v>
      </c>
    </row>
    <row r="312" spans="1:7" x14ac:dyDescent="0.3">
      <c r="A312" s="12" t="s">
        <v>565</v>
      </c>
      <c r="B312" s="12" t="s">
        <v>22</v>
      </c>
      <c r="C312" s="12" t="s">
        <v>23</v>
      </c>
      <c r="D312" s="10" t="s">
        <v>566</v>
      </c>
      <c r="E312" s="17">
        <v>1</v>
      </c>
      <c r="F312" s="17">
        <v>197.8</v>
      </c>
      <c r="G312" s="18">
        <f>ROUND(E312*F312,2)</f>
        <v>197.8</v>
      </c>
    </row>
    <row r="313" spans="1:7" x14ac:dyDescent="0.3">
      <c r="A313" s="12" t="s">
        <v>567</v>
      </c>
      <c r="B313" s="12" t="s">
        <v>22</v>
      </c>
      <c r="C313" s="12" t="s">
        <v>23</v>
      </c>
      <c r="D313" s="10" t="s">
        <v>568</v>
      </c>
      <c r="E313" s="17">
        <v>1</v>
      </c>
      <c r="F313" s="17">
        <v>197.8</v>
      </c>
      <c r="G313" s="18">
        <f>ROUND(E313*F313,2)</f>
        <v>197.8</v>
      </c>
    </row>
    <row r="314" spans="1:7" x14ac:dyDescent="0.3">
      <c r="A314" s="12" t="s">
        <v>569</v>
      </c>
      <c r="B314" s="12" t="s">
        <v>22</v>
      </c>
      <c r="C314" s="12" t="s">
        <v>23</v>
      </c>
      <c r="D314" s="10" t="s">
        <v>570</v>
      </c>
      <c r="E314" s="17">
        <v>1</v>
      </c>
      <c r="F314" s="17">
        <v>197.8</v>
      </c>
      <c r="G314" s="18">
        <f>ROUND(E314*F314,2)</f>
        <v>197.8</v>
      </c>
    </row>
    <row r="315" spans="1:7" x14ac:dyDescent="0.3">
      <c r="A315" s="12" t="s">
        <v>571</v>
      </c>
      <c r="B315" s="12" t="s">
        <v>22</v>
      </c>
      <c r="C315" s="12" t="s">
        <v>23</v>
      </c>
      <c r="D315" s="10" t="s">
        <v>572</v>
      </c>
      <c r="E315" s="17">
        <v>1</v>
      </c>
      <c r="F315" s="17">
        <v>115</v>
      </c>
      <c r="G315" s="18">
        <f>ROUND(E315*F315,2)</f>
        <v>115</v>
      </c>
    </row>
    <row r="316" spans="1:7" x14ac:dyDescent="0.3">
      <c r="A316" s="12" t="s">
        <v>573</v>
      </c>
      <c r="B316" s="12" t="s">
        <v>22</v>
      </c>
      <c r="C316" s="12" t="s">
        <v>23</v>
      </c>
      <c r="D316" s="10" t="s">
        <v>574</v>
      </c>
      <c r="E316" s="17">
        <v>1</v>
      </c>
      <c r="F316" s="17">
        <v>115</v>
      </c>
      <c r="G316" s="18">
        <f>ROUND(E316*F316,2)</f>
        <v>115</v>
      </c>
    </row>
    <row r="317" spans="1:7" x14ac:dyDescent="0.3">
      <c r="A317" s="12" t="s">
        <v>575</v>
      </c>
      <c r="B317" s="12" t="s">
        <v>22</v>
      </c>
      <c r="C317" s="12" t="s">
        <v>23</v>
      </c>
      <c r="D317" s="10" t="s">
        <v>576</v>
      </c>
      <c r="E317" s="17">
        <v>1</v>
      </c>
      <c r="F317" s="17">
        <v>115</v>
      </c>
      <c r="G317" s="18">
        <f>ROUND(E317*F317,2)</f>
        <v>115</v>
      </c>
    </row>
    <row r="318" spans="1:7" x14ac:dyDescent="0.3">
      <c r="A318" s="12" t="s">
        <v>577</v>
      </c>
      <c r="B318" s="12" t="s">
        <v>22</v>
      </c>
      <c r="C318" s="12" t="s">
        <v>23</v>
      </c>
      <c r="D318" s="10" t="s">
        <v>578</v>
      </c>
      <c r="E318" s="17">
        <v>1</v>
      </c>
      <c r="F318" s="17">
        <v>115</v>
      </c>
      <c r="G318" s="18">
        <f>ROUND(E318*F318,2)</f>
        <v>115</v>
      </c>
    </row>
    <row r="319" spans="1:7" x14ac:dyDescent="0.3">
      <c r="A319" s="12" t="s">
        <v>579</v>
      </c>
      <c r="B319" s="12" t="s">
        <v>22</v>
      </c>
      <c r="C319" s="12" t="s">
        <v>23</v>
      </c>
      <c r="D319" s="10" t="s">
        <v>580</v>
      </c>
      <c r="E319" s="17">
        <v>1</v>
      </c>
      <c r="F319" s="17">
        <v>115</v>
      </c>
      <c r="G319" s="18">
        <f>ROUND(E319*F319,2)</f>
        <v>115</v>
      </c>
    </row>
    <row r="320" spans="1:7" x14ac:dyDescent="0.3">
      <c r="A320" s="12" t="s">
        <v>581</v>
      </c>
      <c r="B320" s="12" t="s">
        <v>22</v>
      </c>
      <c r="C320" s="12" t="s">
        <v>23</v>
      </c>
      <c r="D320" s="10" t="s">
        <v>582</v>
      </c>
      <c r="E320" s="17">
        <v>1</v>
      </c>
      <c r="F320" s="17">
        <v>130.33000000000001</v>
      </c>
      <c r="G320" s="18">
        <f>ROUND(E320*F320,2)</f>
        <v>130.33000000000001</v>
      </c>
    </row>
    <row r="321" spans="1:7" x14ac:dyDescent="0.3">
      <c r="A321" s="12" t="s">
        <v>583</v>
      </c>
      <c r="B321" s="12" t="s">
        <v>22</v>
      </c>
      <c r="C321" s="12" t="s">
        <v>23</v>
      </c>
      <c r="D321" s="10" t="s">
        <v>584</v>
      </c>
      <c r="E321" s="17">
        <v>1</v>
      </c>
      <c r="F321" s="17">
        <v>153.33000000000001</v>
      </c>
      <c r="G321" s="18">
        <f>ROUND(E321*F321,2)</f>
        <v>153.33000000000001</v>
      </c>
    </row>
    <row r="322" spans="1:7" x14ac:dyDescent="0.3">
      <c r="A322" s="12" t="s">
        <v>585</v>
      </c>
      <c r="B322" s="12" t="s">
        <v>22</v>
      </c>
      <c r="C322" s="12" t="s">
        <v>23</v>
      </c>
      <c r="D322" s="10" t="s">
        <v>586</v>
      </c>
      <c r="E322" s="17">
        <v>1</v>
      </c>
      <c r="F322" s="17">
        <v>199.33</v>
      </c>
      <c r="G322" s="18">
        <f>ROUND(E322*F322,2)</f>
        <v>199.33</v>
      </c>
    </row>
    <row r="323" spans="1:7" x14ac:dyDescent="0.3">
      <c r="A323" s="12" t="s">
        <v>587</v>
      </c>
      <c r="B323" s="12" t="s">
        <v>22</v>
      </c>
      <c r="C323" s="12" t="s">
        <v>23</v>
      </c>
      <c r="D323" s="10" t="s">
        <v>588</v>
      </c>
      <c r="E323" s="17">
        <v>1</v>
      </c>
      <c r="F323" s="17">
        <v>230</v>
      </c>
      <c r="G323" s="18">
        <f>ROUND(E323*F323,2)</f>
        <v>230</v>
      </c>
    </row>
    <row r="324" spans="1:7" x14ac:dyDescent="0.3">
      <c r="A324" s="12" t="s">
        <v>589</v>
      </c>
      <c r="B324" s="12" t="s">
        <v>22</v>
      </c>
      <c r="C324" s="12" t="s">
        <v>23</v>
      </c>
      <c r="D324" s="10" t="s">
        <v>590</v>
      </c>
      <c r="E324" s="17">
        <v>1</v>
      </c>
      <c r="F324" s="17">
        <v>239.33</v>
      </c>
      <c r="G324" s="18">
        <f>ROUND(E324*F324,2)</f>
        <v>239.33</v>
      </c>
    </row>
    <row r="325" spans="1:7" x14ac:dyDescent="0.3">
      <c r="A325" s="12" t="s">
        <v>591</v>
      </c>
      <c r="B325" s="12" t="s">
        <v>22</v>
      </c>
      <c r="C325" s="12" t="s">
        <v>23</v>
      </c>
      <c r="D325" s="10" t="s">
        <v>592</v>
      </c>
      <c r="E325" s="17">
        <v>1</v>
      </c>
      <c r="F325" s="17">
        <v>243</v>
      </c>
      <c r="G325" s="18">
        <f>ROUND(E325*F325,2)</f>
        <v>243</v>
      </c>
    </row>
    <row r="326" spans="1:7" x14ac:dyDescent="0.3">
      <c r="A326" s="12" t="s">
        <v>593</v>
      </c>
      <c r="B326" s="12" t="s">
        <v>22</v>
      </c>
      <c r="C326" s="12" t="s">
        <v>23</v>
      </c>
      <c r="D326" s="10" t="s">
        <v>594</v>
      </c>
      <c r="E326" s="17">
        <v>1</v>
      </c>
      <c r="F326" s="17">
        <v>246.33</v>
      </c>
      <c r="G326" s="18">
        <f>ROUND(E326*F326,2)</f>
        <v>246.33</v>
      </c>
    </row>
    <row r="327" spans="1:7" x14ac:dyDescent="0.3">
      <c r="A327" s="9"/>
      <c r="B327" s="9"/>
      <c r="C327" s="9"/>
      <c r="D327" s="27" t="s">
        <v>595</v>
      </c>
      <c r="E327" s="17">
        <v>1</v>
      </c>
      <c r="F327" s="19">
        <f>SUM(G311:G326)</f>
        <v>2807.85</v>
      </c>
      <c r="G327" s="19">
        <f>ROUND(E327*F327,2)</f>
        <v>2807.85</v>
      </c>
    </row>
    <row r="328" spans="1:7" ht="1.05" customHeight="1" x14ac:dyDescent="0.3">
      <c r="A328" s="20"/>
      <c r="B328" s="20"/>
      <c r="C328" s="20"/>
      <c r="D328" s="28"/>
      <c r="E328" s="20"/>
      <c r="F328" s="20"/>
      <c r="G328" s="20"/>
    </row>
    <row r="329" spans="1:7" x14ac:dyDescent="0.3">
      <c r="A329" s="9"/>
      <c r="B329" s="9"/>
      <c r="C329" s="9"/>
      <c r="D329" s="27" t="s">
        <v>596</v>
      </c>
      <c r="E329" s="17">
        <v>1</v>
      </c>
      <c r="F329" s="19">
        <f>G195+G211+G227+G243+G262+G278+G294+G310</f>
        <v>8616.17</v>
      </c>
      <c r="G329" s="19">
        <f>ROUND(E329*F329,2)</f>
        <v>8616.17</v>
      </c>
    </row>
    <row r="330" spans="1:7" ht="1.05" customHeight="1" x14ac:dyDescent="0.3">
      <c r="A330" s="20"/>
      <c r="B330" s="20"/>
      <c r="C330" s="20"/>
      <c r="D330" s="28"/>
      <c r="E330" s="20"/>
      <c r="F330" s="20"/>
      <c r="G330" s="20"/>
    </row>
    <row r="331" spans="1:7" x14ac:dyDescent="0.3">
      <c r="A331" s="13" t="s">
        <v>597</v>
      </c>
      <c r="B331" s="13" t="s">
        <v>10</v>
      </c>
      <c r="C331" s="13" t="s">
        <v>11</v>
      </c>
      <c r="D331" s="25" t="s">
        <v>598</v>
      </c>
      <c r="E331" s="14">
        <f>E338</f>
        <v>1</v>
      </c>
      <c r="F331" s="14">
        <f>F338</f>
        <v>262.04000000000002</v>
      </c>
      <c r="G331" s="14">
        <f>G338</f>
        <v>262.04000000000002</v>
      </c>
    </row>
    <row r="332" spans="1:7" x14ac:dyDescent="0.3">
      <c r="A332" s="12" t="s">
        <v>599</v>
      </c>
      <c r="B332" s="12" t="s">
        <v>22</v>
      </c>
      <c r="C332" s="12" t="s">
        <v>23</v>
      </c>
      <c r="D332" s="10" t="s">
        <v>600</v>
      </c>
      <c r="E332" s="17">
        <v>1</v>
      </c>
      <c r="F332" s="17">
        <v>35.24</v>
      </c>
      <c r="G332" s="18">
        <f>ROUND(E332*F332,2)</f>
        <v>35.24</v>
      </c>
    </row>
    <row r="333" spans="1:7" x14ac:dyDescent="0.3">
      <c r="A333" s="12" t="s">
        <v>601</v>
      </c>
      <c r="B333" s="12" t="s">
        <v>22</v>
      </c>
      <c r="C333" s="12" t="s">
        <v>23</v>
      </c>
      <c r="D333" s="10" t="s">
        <v>602</v>
      </c>
      <c r="E333" s="17">
        <v>1</v>
      </c>
      <c r="F333" s="17">
        <v>35.24</v>
      </c>
      <c r="G333" s="18">
        <f>ROUND(E333*F333,2)</f>
        <v>35.24</v>
      </c>
    </row>
    <row r="334" spans="1:7" x14ac:dyDescent="0.3">
      <c r="A334" s="12" t="s">
        <v>603</v>
      </c>
      <c r="B334" s="12" t="s">
        <v>22</v>
      </c>
      <c r="C334" s="12" t="s">
        <v>23</v>
      </c>
      <c r="D334" s="10" t="s">
        <v>604</v>
      </c>
      <c r="E334" s="17">
        <v>1</v>
      </c>
      <c r="F334" s="17">
        <v>57.9</v>
      </c>
      <c r="G334" s="18">
        <f>ROUND(E334*F334,2)</f>
        <v>57.9</v>
      </c>
    </row>
    <row r="335" spans="1:7" x14ac:dyDescent="0.3">
      <c r="A335" s="12" t="s">
        <v>605</v>
      </c>
      <c r="B335" s="12" t="s">
        <v>22</v>
      </c>
      <c r="C335" s="12" t="s">
        <v>23</v>
      </c>
      <c r="D335" s="10" t="s">
        <v>606</v>
      </c>
      <c r="E335" s="17">
        <v>1</v>
      </c>
      <c r="F335" s="17">
        <v>42.11</v>
      </c>
      <c r="G335" s="18">
        <f>ROUND(E335*F335,2)</f>
        <v>42.11</v>
      </c>
    </row>
    <row r="336" spans="1:7" x14ac:dyDescent="0.3">
      <c r="A336" s="12" t="s">
        <v>607</v>
      </c>
      <c r="B336" s="12" t="s">
        <v>22</v>
      </c>
      <c r="C336" s="12" t="s">
        <v>23</v>
      </c>
      <c r="D336" s="10" t="s">
        <v>608</v>
      </c>
      <c r="E336" s="17">
        <v>1</v>
      </c>
      <c r="F336" s="17">
        <v>42.11</v>
      </c>
      <c r="G336" s="18">
        <f>ROUND(E336*F336,2)</f>
        <v>42.11</v>
      </c>
    </row>
    <row r="337" spans="1:7" x14ac:dyDescent="0.3">
      <c r="A337" s="12" t="s">
        <v>609</v>
      </c>
      <c r="B337" s="12" t="s">
        <v>22</v>
      </c>
      <c r="C337" s="12" t="s">
        <v>23</v>
      </c>
      <c r="D337" s="10" t="s">
        <v>610</v>
      </c>
      <c r="E337" s="17">
        <v>1</v>
      </c>
      <c r="F337" s="17">
        <v>49.44</v>
      </c>
      <c r="G337" s="18">
        <f>ROUND(E337*F337,2)</f>
        <v>49.44</v>
      </c>
    </row>
    <row r="338" spans="1:7" x14ac:dyDescent="0.3">
      <c r="A338" s="9"/>
      <c r="B338" s="9"/>
      <c r="C338" s="9"/>
      <c r="D338" s="27" t="s">
        <v>611</v>
      </c>
      <c r="E338" s="17">
        <v>1</v>
      </c>
      <c r="F338" s="19">
        <f>SUM(G332:G337)</f>
        <v>262.04000000000002</v>
      </c>
      <c r="G338" s="19">
        <f>ROUND(E338*F338,2)</f>
        <v>262.04000000000002</v>
      </c>
    </row>
    <row r="339" spans="1:7" ht="1.05" customHeight="1" x14ac:dyDescent="0.3">
      <c r="A339" s="20"/>
      <c r="B339" s="20"/>
      <c r="C339" s="20"/>
      <c r="D339" s="28"/>
      <c r="E339" s="20"/>
      <c r="F339" s="20"/>
      <c r="G339" s="20"/>
    </row>
    <row r="340" spans="1:7" x14ac:dyDescent="0.3">
      <c r="A340" s="9"/>
      <c r="B340" s="9"/>
      <c r="C340" s="9"/>
      <c r="D340" s="27" t="s">
        <v>612</v>
      </c>
      <c r="E340" s="22">
        <v>1</v>
      </c>
      <c r="F340" s="19">
        <f>G8+G55+G194+G331</f>
        <v>13540.1</v>
      </c>
      <c r="G340" s="19">
        <f>ROUND(E340*F340,2)</f>
        <v>13540.1</v>
      </c>
    </row>
    <row r="341" spans="1:7" ht="1.05" customHeight="1" x14ac:dyDescent="0.3">
      <c r="A341" s="20"/>
      <c r="B341" s="20"/>
      <c r="C341" s="20"/>
      <c r="D341" s="28"/>
      <c r="E341" s="20"/>
      <c r="F341" s="20"/>
      <c r="G341" s="20"/>
    </row>
    <row r="342" spans="1:7" x14ac:dyDescent="0.3">
      <c r="A342" s="5" t="s">
        <v>613</v>
      </c>
      <c r="B342" s="5" t="s">
        <v>10</v>
      </c>
      <c r="C342" s="5" t="s">
        <v>11</v>
      </c>
      <c r="D342" s="24" t="s">
        <v>614</v>
      </c>
      <c r="E342" s="11">
        <f>E434</f>
        <v>1</v>
      </c>
      <c r="F342" s="8">
        <f>F434</f>
        <v>9353.5300000000007</v>
      </c>
      <c r="G342" s="8">
        <f>G434</f>
        <v>9353.5300000000007</v>
      </c>
    </row>
    <row r="343" spans="1:7" ht="91.8" x14ac:dyDescent="0.3">
      <c r="A343" s="9"/>
      <c r="B343" s="9"/>
      <c r="C343" s="9"/>
      <c r="D343" s="10" t="s">
        <v>615</v>
      </c>
      <c r="E343" s="9"/>
      <c r="F343" s="9"/>
      <c r="G343" s="9"/>
    </row>
    <row r="344" spans="1:7" x14ac:dyDescent="0.3">
      <c r="A344" s="13" t="s">
        <v>616</v>
      </c>
      <c r="B344" s="13" t="s">
        <v>10</v>
      </c>
      <c r="C344" s="13" t="s">
        <v>11</v>
      </c>
      <c r="D344" s="25" t="s">
        <v>617</v>
      </c>
      <c r="E344" s="14">
        <f>E367</f>
        <v>1</v>
      </c>
      <c r="F344" s="14">
        <f>F367</f>
        <v>2054.1999999999998</v>
      </c>
      <c r="G344" s="14">
        <f>G367</f>
        <v>2054.1999999999998</v>
      </c>
    </row>
    <row r="345" spans="1:7" x14ac:dyDescent="0.3">
      <c r="A345" s="15" t="s">
        <v>618</v>
      </c>
      <c r="B345" s="15" t="s">
        <v>10</v>
      </c>
      <c r="C345" s="15" t="s">
        <v>11</v>
      </c>
      <c r="D345" s="26" t="s">
        <v>619</v>
      </c>
      <c r="E345" s="16">
        <f>E354</f>
        <v>1</v>
      </c>
      <c r="F345" s="16">
        <f>F354</f>
        <v>993.6</v>
      </c>
      <c r="G345" s="16">
        <f>G354</f>
        <v>993.6</v>
      </c>
    </row>
    <row r="346" spans="1:7" x14ac:dyDescent="0.3">
      <c r="A346" s="12" t="s">
        <v>620</v>
      </c>
      <c r="B346" s="12" t="s">
        <v>22</v>
      </c>
      <c r="C346" s="12" t="s">
        <v>23</v>
      </c>
      <c r="D346" s="10" t="s">
        <v>621</v>
      </c>
      <c r="E346" s="17">
        <v>1</v>
      </c>
      <c r="F346" s="17">
        <v>101.2</v>
      </c>
      <c r="G346" s="18">
        <f>ROUND(E346*F346,2)</f>
        <v>101.2</v>
      </c>
    </row>
    <row r="347" spans="1:7" x14ac:dyDescent="0.3">
      <c r="A347" s="12" t="s">
        <v>622</v>
      </c>
      <c r="B347" s="12" t="s">
        <v>22</v>
      </c>
      <c r="C347" s="12" t="s">
        <v>23</v>
      </c>
      <c r="D347" s="10" t="s">
        <v>623</v>
      </c>
      <c r="E347" s="17">
        <v>1</v>
      </c>
      <c r="F347" s="17">
        <v>101.2</v>
      </c>
      <c r="G347" s="18">
        <f>ROUND(E347*F347,2)</f>
        <v>101.2</v>
      </c>
    </row>
    <row r="348" spans="1:7" x14ac:dyDescent="0.3">
      <c r="A348" s="12" t="s">
        <v>624</v>
      </c>
      <c r="B348" s="12" t="s">
        <v>22</v>
      </c>
      <c r="C348" s="12" t="s">
        <v>23</v>
      </c>
      <c r="D348" s="10" t="s">
        <v>625</v>
      </c>
      <c r="E348" s="17">
        <v>1</v>
      </c>
      <c r="F348" s="17">
        <v>106.2</v>
      </c>
      <c r="G348" s="18">
        <f>ROUND(E348*F348,2)</f>
        <v>106.2</v>
      </c>
    </row>
    <row r="349" spans="1:7" x14ac:dyDescent="0.3">
      <c r="A349" s="12" t="s">
        <v>626</v>
      </c>
      <c r="B349" s="12" t="s">
        <v>22</v>
      </c>
      <c r="C349" s="12" t="s">
        <v>23</v>
      </c>
      <c r="D349" s="10" t="s">
        <v>627</v>
      </c>
      <c r="E349" s="17">
        <v>1</v>
      </c>
      <c r="F349" s="17">
        <v>117.2</v>
      </c>
      <c r="G349" s="18">
        <f>ROUND(E349*F349,2)</f>
        <v>117.2</v>
      </c>
    </row>
    <row r="350" spans="1:7" x14ac:dyDescent="0.3">
      <c r="A350" s="12" t="s">
        <v>628</v>
      </c>
      <c r="B350" s="12" t="s">
        <v>22</v>
      </c>
      <c r="C350" s="12" t="s">
        <v>23</v>
      </c>
      <c r="D350" s="10" t="s">
        <v>629</v>
      </c>
      <c r="E350" s="17">
        <v>1</v>
      </c>
      <c r="F350" s="17">
        <v>131.19999999999999</v>
      </c>
      <c r="G350" s="18">
        <f>ROUND(E350*F350,2)</f>
        <v>131.19999999999999</v>
      </c>
    </row>
    <row r="351" spans="1:7" x14ac:dyDescent="0.3">
      <c r="A351" s="12" t="s">
        <v>630</v>
      </c>
      <c r="B351" s="12" t="s">
        <v>22</v>
      </c>
      <c r="C351" s="12" t="s">
        <v>23</v>
      </c>
      <c r="D351" s="10" t="s">
        <v>631</v>
      </c>
      <c r="E351" s="17">
        <v>1</v>
      </c>
      <c r="F351" s="17">
        <v>131.19999999999999</v>
      </c>
      <c r="G351" s="18">
        <f>ROUND(E351*F351,2)</f>
        <v>131.19999999999999</v>
      </c>
    </row>
    <row r="352" spans="1:7" x14ac:dyDescent="0.3">
      <c r="A352" s="12" t="s">
        <v>632</v>
      </c>
      <c r="B352" s="12" t="s">
        <v>22</v>
      </c>
      <c r="C352" s="12" t="s">
        <v>23</v>
      </c>
      <c r="D352" s="10" t="s">
        <v>633</v>
      </c>
      <c r="E352" s="17">
        <v>1</v>
      </c>
      <c r="F352" s="17">
        <v>148.19999999999999</v>
      </c>
      <c r="G352" s="18">
        <f>ROUND(E352*F352,2)</f>
        <v>148.19999999999999</v>
      </c>
    </row>
    <row r="353" spans="1:7" x14ac:dyDescent="0.3">
      <c r="A353" s="12" t="s">
        <v>634</v>
      </c>
      <c r="B353" s="12" t="s">
        <v>22</v>
      </c>
      <c r="C353" s="12" t="s">
        <v>23</v>
      </c>
      <c r="D353" s="10" t="s">
        <v>635</v>
      </c>
      <c r="E353" s="17">
        <v>1</v>
      </c>
      <c r="F353" s="17">
        <v>157.19999999999999</v>
      </c>
      <c r="G353" s="18">
        <f>ROUND(E353*F353,2)</f>
        <v>157.19999999999999</v>
      </c>
    </row>
    <row r="354" spans="1:7" x14ac:dyDescent="0.3">
      <c r="A354" s="9"/>
      <c r="B354" s="9"/>
      <c r="C354" s="9"/>
      <c r="D354" s="27" t="s">
        <v>636</v>
      </c>
      <c r="E354" s="17">
        <v>1</v>
      </c>
      <c r="F354" s="19">
        <f>SUM(G346:G353)</f>
        <v>993.6</v>
      </c>
      <c r="G354" s="19">
        <f>ROUND(E354*F354,2)</f>
        <v>993.6</v>
      </c>
    </row>
    <row r="355" spans="1:7" ht="1.05" customHeight="1" x14ac:dyDescent="0.3">
      <c r="A355" s="20"/>
      <c r="B355" s="20"/>
      <c r="C355" s="20"/>
      <c r="D355" s="28"/>
      <c r="E355" s="20"/>
      <c r="F355" s="20"/>
      <c r="G355" s="20"/>
    </row>
    <row r="356" spans="1:7" x14ac:dyDescent="0.3">
      <c r="A356" s="15" t="s">
        <v>637</v>
      </c>
      <c r="B356" s="15" t="s">
        <v>10</v>
      </c>
      <c r="C356" s="15" t="s">
        <v>11</v>
      </c>
      <c r="D356" s="26" t="s">
        <v>638</v>
      </c>
      <c r="E356" s="16">
        <f>E365</f>
        <v>1</v>
      </c>
      <c r="F356" s="16">
        <f>F365</f>
        <v>1060.5999999999999</v>
      </c>
      <c r="G356" s="16">
        <f>G365</f>
        <v>1060.5999999999999</v>
      </c>
    </row>
    <row r="357" spans="1:7" x14ac:dyDescent="0.3">
      <c r="A357" s="12" t="s">
        <v>639</v>
      </c>
      <c r="B357" s="12" t="s">
        <v>22</v>
      </c>
      <c r="C357" s="12" t="s">
        <v>23</v>
      </c>
      <c r="D357" s="10" t="s">
        <v>640</v>
      </c>
      <c r="E357" s="17">
        <v>1</v>
      </c>
      <c r="F357" s="17">
        <v>113.2</v>
      </c>
      <c r="G357" s="18">
        <f>ROUND(E357*F357,2)</f>
        <v>113.2</v>
      </c>
    </row>
    <row r="358" spans="1:7" x14ac:dyDescent="0.3">
      <c r="A358" s="12" t="s">
        <v>641</v>
      </c>
      <c r="B358" s="12" t="s">
        <v>22</v>
      </c>
      <c r="C358" s="12" t="s">
        <v>23</v>
      </c>
      <c r="D358" s="10" t="s">
        <v>642</v>
      </c>
      <c r="E358" s="17">
        <v>1</v>
      </c>
      <c r="F358" s="17">
        <v>113.2</v>
      </c>
      <c r="G358" s="18">
        <f>ROUND(E358*F358,2)</f>
        <v>113.2</v>
      </c>
    </row>
    <row r="359" spans="1:7" x14ac:dyDescent="0.3">
      <c r="A359" s="12" t="s">
        <v>643</v>
      </c>
      <c r="B359" s="12" t="s">
        <v>22</v>
      </c>
      <c r="C359" s="12" t="s">
        <v>23</v>
      </c>
      <c r="D359" s="10" t="s">
        <v>644</v>
      </c>
      <c r="E359" s="17">
        <v>1</v>
      </c>
      <c r="F359" s="17">
        <v>115.2</v>
      </c>
      <c r="G359" s="18">
        <f>ROUND(E359*F359,2)</f>
        <v>115.2</v>
      </c>
    </row>
    <row r="360" spans="1:7" x14ac:dyDescent="0.3">
      <c r="A360" s="12" t="s">
        <v>645</v>
      </c>
      <c r="B360" s="12" t="s">
        <v>22</v>
      </c>
      <c r="C360" s="12" t="s">
        <v>23</v>
      </c>
      <c r="D360" s="10" t="s">
        <v>646</v>
      </c>
      <c r="E360" s="17">
        <v>1</v>
      </c>
      <c r="F360" s="17">
        <v>135.19999999999999</v>
      </c>
      <c r="G360" s="18">
        <f>ROUND(E360*F360,2)</f>
        <v>135.19999999999999</v>
      </c>
    </row>
    <row r="361" spans="1:7" x14ac:dyDescent="0.3">
      <c r="A361" s="12" t="s">
        <v>647</v>
      </c>
      <c r="B361" s="12" t="s">
        <v>22</v>
      </c>
      <c r="C361" s="12" t="s">
        <v>23</v>
      </c>
      <c r="D361" s="10" t="s">
        <v>648</v>
      </c>
      <c r="E361" s="17">
        <v>1</v>
      </c>
      <c r="F361" s="17">
        <v>133.19999999999999</v>
      </c>
      <c r="G361" s="18">
        <f>ROUND(E361*F361,2)</f>
        <v>133.19999999999999</v>
      </c>
    </row>
    <row r="362" spans="1:7" x14ac:dyDescent="0.3">
      <c r="A362" s="12" t="s">
        <v>649</v>
      </c>
      <c r="B362" s="12" t="s">
        <v>22</v>
      </c>
      <c r="C362" s="12" t="s">
        <v>23</v>
      </c>
      <c r="D362" s="10" t="s">
        <v>650</v>
      </c>
      <c r="E362" s="17">
        <v>1</v>
      </c>
      <c r="F362" s="17">
        <v>133.19999999999999</v>
      </c>
      <c r="G362" s="18">
        <f>ROUND(E362*F362,2)</f>
        <v>133.19999999999999</v>
      </c>
    </row>
    <row r="363" spans="1:7" x14ac:dyDescent="0.3">
      <c r="A363" s="12" t="s">
        <v>651</v>
      </c>
      <c r="B363" s="12" t="s">
        <v>22</v>
      </c>
      <c r="C363" s="12" t="s">
        <v>23</v>
      </c>
      <c r="D363" s="10" t="s">
        <v>652</v>
      </c>
      <c r="E363" s="17">
        <v>1</v>
      </c>
      <c r="F363" s="17">
        <v>150.19999999999999</v>
      </c>
      <c r="G363" s="18">
        <f>ROUND(E363*F363,2)</f>
        <v>150.19999999999999</v>
      </c>
    </row>
    <row r="364" spans="1:7" x14ac:dyDescent="0.3">
      <c r="A364" s="12" t="s">
        <v>653</v>
      </c>
      <c r="B364" s="12" t="s">
        <v>22</v>
      </c>
      <c r="C364" s="12" t="s">
        <v>23</v>
      </c>
      <c r="D364" s="10" t="s">
        <v>654</v>
      </c>
      <c r="E364" s="17">
        <v>1</v>
      </c>
      <c r="F364" s="17">
        <v>167.2</v>
      </c>
      <c r="G364" s="18">
        <f>ROUND(E364*F364,2)</f>
        <v>167.2</v>
      </c>
    </row>
    <row r="365" spans="1:7" x14ac:dyDescent="0.3">
      <c r="A365" s="9"/>
      <c r="B365" s="9"/>
      <c r="C365" s="9"/>
      <c r="D365" s="27" t="s">
        <v>655</v>
      </c>
      <c r="E365" s="17">
        <v>1</v>
      </c>
      <c r="F365" s="19">
        <f>SUM(G357:G364)</f>
        <v>1060.5999999999999</v>
      </c>
      <c r="G365" s="19">
        <f>ROUND(E365*F365,2)</f>
        <v>1060.5999999999999</v>
      </c>
    </row>
    <row r="366" spans="1:7" ht="1.05" customHeight="1" x14ac:dyDescent="0.3">
      <c r="A366" s="20"/>
      <c r="B366" s="20"/>
      <c r="C366" s="20"/>
      <c r="D366" s="28"/>
      <c r="E366" s="20"/>
      <c r="F366" s="20"/>
      <c r="G366" s="20"/>
    </row>
    <row r="367" spans="1:7" x14ac:dyDescent="0.3">
      <c r="A367" s="9"/>
      <c r="B367" s="9"/>
      <c r="C367" s="9"/>
      <c r="D367" s="27" t="s">
        <v>656</v>
      </c>
      <c r="E367" s="17">
        <v>1</v>
      </c>
      <c r="F367" s="19">
        <f>G345+G356</f>
        <v>2054.1999999999998</v>
      </c>
      <c r="G367" s="19">
        <f>ROUND(E367*F367,2)</f>
        <v>2054.1999999999998</v>
      </c>
    </row>
    <row r="368" spans="1:7" ht="1.05" customHeight="1" x14ac:dyDescent="0.3">
      <c r="A368" s="20"/>
      <c r="B368" s="20"/>
      <c r="C368" s="20"/>
      <c r="D368" s="28"/>
      <c r="E368" s="20"/>
      <c r="F368" s="20"/>
      <c r="G368" s="20"/>
    </row>
    <row r="369" spans="1:7" x14ac:dyDescent="0.3">
      <c r="A369" s="13" t="s">
        <v>657</v>
      </c>
      <c r="B369" s="13" t="s">
        <v>10</v>
      </c>
      <c r="C369" s="13" t="s">
        <v>11</v>
      </c>
      <c r="D369" s="25" t="s">
        <v>658</v>
      </c>
      <c r="E369" s="14">
        <f>E393</f>
        <v>1</v>
      </c>
      <c r="F369" s="14">
        <f>F393</f>
        <v>1831.37</v>
      </c>
      <c r="G369" s="14">
        <f>G393</f>
        <v>1831.37</v>
      </c>
    </row>
    <row r="370" spans="1:7" x14ac:dyDescent="0.3">
      <c r="A370" s="15" t="s">
        <v>659</v>
      </c>
      <c r="B370" s="15" t="s">
        <v>10</v>
      </c>
      <c r="C370" s="15" t="s">
        <v>11</v>
      </c>
      <c r="D370" s="26" t="s">
        <v>660</v>
      </c>
      <c r="E370" s="16">
        <f>E379</f>
        <v>1</v>
      </c>
      <c r="F370" s="16">
        <f>F379</f>
        <v>493.22</v>
      </c>
      <c r="G370" s="16">
        <f>G379</f>
        <v>493.22</v>
      </c>
    </row>
    <row r="371" spans="1:7" x14ac:dyDescent="0.3">
      <c r="A371" s="12" t="s">
        <v>661</v>
      </c>
      <c r="B371" s="12" t="s">
        <v>22</v>
      </c>
      <c r="C371" s="12" t="s">
        <v>23</v>
      </c>
      <c r="D371" s="10" t="s">
        <v>662</v>
      </c>
      <c r="E371" s="17">
        <v>1</v>
      </c>
      <c r="F371" s="17">
        <v>47.74</v>
      </c>
      <c r="G371" s="18">
        <f>ROUND(E371*F371,2)</f>
        <v>47.74</v>
      </c>
    </row>
    <row r="372" spans="1:7" x14ac:dyDescent="0.3">
      <c r="A372" s="12" t="s">
        <v>663</v>
      </c>
      <c r="B372" s="12" t="s">
        <v>22</v>
      </c>
      <c r="C372" s="12" t="s">
        <v>23</v>
      </c>
      <c r="D372" s="10" t="s">
        <v>664</v>
      </c>
      <c r="E372" s="17">
        <v>1</v>
      </c>
      <c r="F372" s="17">
        <v>47.74</v>
      </c>
      <c r="G372" s="18">
        <f>ROUND(E372*F372,2)</f>
        <v>47.74</v>
      </c>
    </row>
    <row r="373" spans="1:7" x14ac:dyDescent="0.3">
      <c r="A373" s="12" t="s">
        <v>665</v>
      </c>
      <c r="B373" s="12" t="s">
        <v>22</v>
      </c>
      <c r="C373" s="12" t="s">
        <v>23</v>
      </c>
      <c r="D373" s="10" t="s">
        <v>666</v>
      </c>
      <c r="E373" s="17">
        <v>1</v>
      </c>
      <c r="F373" s="17">
        <v>49.84</v>
      </c>
      <c r="G373" s="18">
        <f>ROUND(E373*F373,2)</f>
        <v>49.84</v>
      </c>
    </row>
    <row r="374" spans="1:7" x14ac:dyDescent="0.3">
      <c r="A374" s="12" t="s">
        <v>667</v>
      </c>
      <c r="B374" s="12" t="s">
        <v>22</v>
      </c>
      <c r="C374" s="12" t="s">
        <v>23</v>
      </c>
      <c r="D374" s="10" t="s">
        <v>668</v>
      </c>
      <c r="E374" s="17">
        <v>1</v>
      </c>
      <c r="F374" s="17">
        <v>87.84</v>
      </c>
      <c r="G374" s="18">
        <f>ROUND(E374*F374,2)</f>
        <v>87.84</v>
      </c>
    </row>
    <row r="375" spans="1:7" x14ac:dyDescent="0.3">
      <c r="A375" s="12" t="s">
        <v>669</v>
      </c>
      <c r="B375" s="12" t="s">
        <v>22</v>
      </c>
      <c r="C375" s="12" t="s">
        <v>23</v>
      </c>
      <c r="D375" s="10" t="s">
        <v>670</v>
      </c>
      <c r="E375" s="17">
        <v>1</v>
      </c>
      <c r="F375" s="17">
        <v>57.74</v>
      </c>
      <c r="G375" s="18">
        <f>ROUND(E375*F375,2)</f>
        <v>57.74</v>
      </c>
    </row>
    <row r="376" spans="1:7" x14ac:dyDescent="0.3">
      <c r="A376" s="12" t="s">
        <v>671</v>
      </c>
      <c r="B376" s="12" t="s">
        <v>22</v>
      </c>
      <c r="C376" s="12" t="s">
        <v>23</v>
      </c>
      <c r="D376" s="10" t="s">
        <v>672</v>
      </c>
      <c r="E376" s="17">
        <v>1</v>
      </c>
      <c r="F376" s="17">
        <v>57.74</v>
      </c>
      <c r="G376" s="18">
        <f>ROUND(E376*F376,2)</f>
        <v>57.74</v>
      </c>
    </row>
    <row r="377" spans="1:7" x14ac:dyDescent="0.3">
      <c r="A377" s="12" t="s">
        <v>673</v>
      </c>
      <c r="B377" s="12" t="s">
        <v>22</v>
      </c>
      <c r="C377" s="12" t="s">
        <v>23</v>
      </c>
      <c r="D377" s="10" t="s">
        <v>674</v>
      </c>
      <c r="E377" s="17">
        <v>1</v>
      </c>
      <c r="F377" s="17">
        <v>69.84</v>
      </c>
      <c r="G377" s="18">
        <f>ROUND(E377*F377,2)</f>
        <v>69.84</v>
      </c>
    </row>
    <row r="378" spans="1:7" x14ac:dyDescent="0.3">
      <c r="A378" s="12" t="s">
        <v>675</v>
      </c>
      <c r="B378" s="12" t="s">
        <v>22</v>
      </c>
      <c r="C378" s="12" t="s">
        <v>23</v>
      </c>
      <c r="D378" s="10" t="s">
        <v>676</v>
      </c>
      <c r="E378" s="17">
        <v>1</v>
      </c>
      <c r="F378" s="17">
        <v>74.739999999999995</v>
      </c>
      <c r="G378" s="18">
        <f>ROUND(E378*F378,2)</f>
        <v>74.739999999999995</v>
      </c>
    </row>
    <row r="379" spans="1:7" x14ac:dyDescent="0.3">
      <c r="A379" s="9"/>
      <c r="B379" s="9"/>
      <c r="C379" s="9"/>
      <c r="D379" s="27" t="s">
        <v>677</v>
      </c>
      <c r="E379" s="17">
        <v>1</v>
      </c>
      <c r="F379" s="19">
        <f>SUM(G371:G378)</f>
        <v>493.22</v>
      </c>
      <c r="G379" s="19">
        <f>ROUND(E379*F379,2)</f>
        <v>493.22</v>
      </c>
    </row>
    <row r="380" spans="1:7" ht="1.05" customHeight="1" x14ac:dyDescent="0.3">
      <c r="A380" s="20"/>
      <c r="B380" s="20"/>
      <c r="C380" s="20"/>
      <c r="D380" s="28"/>
      <c r="E380" s="20"/>
      <c r="F380" s="20"/>
      <c r="G380" s="20"/>
    </row>
    <row r="381" spans="1:7" x14ac:dyDescent="0.3">
      <c r="A381" s="15" t="s">
        <v>678</v>
      </c>
      <c r="B381" s="15" t="s">
        <v>10</v>
      </c>
      <c r="C381" s="15" t="s">
        <v>11</v>
      </c>
      <c r="D381" s="26" t="s">
        <v>679</v>
      </c>
      <c r="E381" s="16">
        <f>E391</f>
        <v>1</v>
      </c>
      <c r="F381" s="16">
        <f>F391</f>
        <v>1338.15</v>
      </c>
      <c r="G381" s="16">
        <f>G391</f>
        <v>1338.15</v>
      </c>
    </row>
    <row r="382" spans="1:7" x14ac:dyDescent="0.3">
      <c r="A382" s="12" t="s">
        <v>680</v>
      </c>
      <c r="B382" s="12" t="s">
        <v>22</v>
      </c>
      <c r="C382" s="12" t="s">
        <v>23</v>
      </c>
      <c r="D382" s="10" t="s">
        <v>681</v>
      </c>
      <c r="E382" s="17">
        <v>1</v>
      </c>
      <c r="F382" s="17">
        <v>88.84</v>
      </c>
      <c r="G382" s="18">
        <f>ROUND(E382*F382,2)</f>
        <v>88.84</v>
      </c>
    </row>
    <row r="383" spans="1:7" x14ac:dyDescent="0.3">
      <c r="A383" s="12" t="s">
        <v>682</v>
      </c>
      <c r="B383" s="12" t="s">
        <v>22</v>
      </c>
      <c r="C383" s="12" t="s">
        <v>23</v>
      </c>
      <c r="D383" s="10" t="s">
        <v>683</v>
      </c>
      <c r="E383" s="17">
        <v>1</v>
      </c>
      <c r="F383" s="17">
        <v>88.84</v>
      </c>
      <c r="G383" s="18">
        <f>ROUND(E383*F383,2)</f>
        <v>88.84</v>
      </c>
    </row>
    <row r="384" spans="1:7" x14ac:dyDescent="0.3">
      <c r="A384" s="12" t="s">
        <v>684</v>
      </c>
      <c r="B384" s="12" t="s">
        <v>22</v>
      </c>
      <c r="C384" s="12" t="s">
        <v>23</v>
      </c>
      <c r="D384" s="10" t="s">
        <v>685</v>
      </c>
      <c r="E384" s="17">
        <v>1</v>
      </c>
      <c r="F384" s="17">
        <v>114.84</v>
      </c>
      <c r="G384" s="18">
        <f>ROUND(E384*F384,2)</f>
        <v>114.84</v>
      </c>
    </row>
    <row r="385" spans="1:7" x14ac:dyDescent="0.3">
      <c r="A385" s="12" t="s">
        <v>686</v>
      </c>
      <c r="B385" s="12" t="s">
        <v>22</v>
      </c>
      <c r="C385" s="12" t="s">
        <v>23</v>
      </c>
      <c r="D385" s="10" t="s">
        <v>687</v>
      </c>
      <c r="E385" s="17">
        <v>1</v>
      </c>
      <c r="F385" s="17">
        <v>127.24</v>
      </c>
      <c r="G385" s="18">
        <f>ROUND(E385*F385,2)</f>
        <v>127.24</v>
      </c>
    </row>
    <row r="386" spans="1:7" x14ac:dyDescent="0.3">
      <c r="A386" s="12" t="s">
        <v>688</v>
      </c>
      <c r="B386" s="12" t="s">
        <v>22</v>
      </c>
      <c r="C386" s="12" t="s">
        <v>23</v>
      </c>
      <c r="D386" s="10" t="s">
        <v>689</v>
      </c>
      <c r="E386" s="17">
        <v>1</v>
      </c>
      <c r="F386" s="17">
        <v>87.84</v>
      </c>
      <c r="G386" s="18">
        <f>ROUND(E386*F386,2)</f>
        <v>87.84</v>
      </c>
    </row>
    <row r="387" spans="1:7" x14ac:dyDescent="0.3">
      <c r="A387" s="12" t="s">
        <v>690</v>
      </c>
      <c r="B387" s="12" t="s">
        <v>22</v>
      </c>
      <c r="C387" s="12" t="s">
        <v>23</v>
      </c>
      <c r="D387" s="10" t="s">
        <v>691</v>
      </c>
      <c r="E387" s="17">
        <v>1</v>
      </c>
      <c r="F387" s="17">
        <v>87.84</v>
      </c>
      <c r="G387" s="18">
        <f>ROUND(E387*F387,2)</f>
        <v>87.84</v>
      </c>
    </row>
    <row r="388" spans="1:7" x14ac:dyDescent="0.3">
      <c r="A388" s="12" t="s">
        <v>692</v>
      </c>
      <c r="B388" s="12" t="s">
        <v>22</v>
      </c>
      <c r="C388" s="12" t="s">
        <v>23</v>
      </c>
      <c r="D388" s="10" t="s">
        <v>693</v>
      </c>
      <c r="E388" s="17">
        <v>1</v>
      </c>
      <c r="F388" s="17">
        <v>97.87</v>
      </c>
      <c r="G388" s="18">
        <f>ROUND(E388*F388,2)</f>
        <v>97.87</v>
      </c>
    </row>
    <row r="389" spans="1:7" x14ac:dyDescent="0.3">
      <c r="A389" s="12" t="s">
        <v>694</v>
      </c>
      <c r="B389" s="12" t="s">
        <v>22</v>
      </c>
      <c r="C389" s="12" t="s">
        <v>23</v>
      </c>
      <c r="D389" s="10" t="s">
        <v>695</v>
      </c>
      <c r="E389" s="17">
        <v>1</v>
      </c>
      <c r="F389" s="17">
        <v>115.84</v>
      </c>
      <c r="G389" s="18">
        <f>ROUND(E389*F389,2)</f>
        <v>115.84</v>
      </c>
    </row>
    <row r="390" spans="1:7" x14ac:dyDescent="0.3">
      <c r="A390" s="12" t="s">
        <v>696</v>
      </c>
      <c r="B390" s="12" t="s">
        <v>22</v>
      </c>
      <c r="C390" s="12" t="s">
        <v>23</v>
      </c>
      <c r="D390" s="10" t="s">
        <v>697</v>
      </c>
      <c r="E390" s="17">
        <v>1</v>
      </c>
      <c r="F390" s="17">
        <v>529</v>
      </c>
      <c r="G390" s="18">
        <f>ROUND(E390*F390,2)</f>
        <v>529</v>
      </c>
    </row>
    <row r="391" spans="1:7" x14ac:dyDescent="0.3">
      <c r="A391" s="9"/>
      <c r="B391" s="9"/>
      <c r="C391" s="9"/>
      <c r="D391" s="27" t="s">
        <v>698</v>
      </c>
      <c r="E391" s="17">
        <v>1</v>
      </c>
      <c r="F391" s="19">
        <f>SUM(G382:G390)</f>
        <v>1338.15</v>
      </c>
      <c r="G391" s="19">
        <f>ROUND(E391*F391,2)</f>
        <v>1338.15</v>
      </c>
    </row>
    <row r="392" spans="1:7" ht="1.05" customHeight="1" x14ac:dyDescent="0.3">
      <c r="A392" s="20"/>
      <c r="B392" s="20"/>
      <c r="C392" s="20"/>
      <c r="D392" s="28"/>
      <c r="E392" s="20"/>
      <c r="F392" s="20"/>
      <c r="G392" s="20"/>
    </row>
    <row r="393" spans="1:7" x14ac:dyDescent="0.3">
      <c r="A393" s="9"/>
      <c r="B393" s="9"/>
      <c r="C393" s="9"/>
      <c r="D393" s="27" t="s">
        <v>699</v>
      </c>
      <c r="E393" s="17">
        <v>1</v>
      </c>
      <c r="F393" s="19">
        <f>G370+G381</f>
        <v>1831.37</v>
      </c>
      <c r="G393" s="19">
        <f>ROUND(E393*F393,2)</f>
        <v>1831.37</v>
      </c>
    </row>
    <row r="394" spans="1:7" ht="1.05" customHeight="1" x14ac:dyDescent="0.3">
      <c r="A394" s="20"/>
      <c r="B394" s="20"/>
      <c r="C394" s="20"/>
      <c r="D394" s="28"/>
      <c r="E394" s="20"/>
      <c r="F394" s="20"/>
      <c r="G394" s="20"/>
    </row>
    <row r="395" spans="1:7" x14ac:dyDescent="0.3">
      <c r="A395" s="13" t="s">
        <v>700</v>
      </c>
      <c r="B395" s="13" t="s">
        <v>10</v>
      </c>
      <c r="C395" s="13" t="s">
        <v>11</v>
      </c>
      <c r="D395" s="25" t="s">
        <v>701</v>
      </c>
      <c r="E395" s="14">
        <f>E414</f>
        <v>1</v>
      </c>
      <c r="F395" s="14">
        <f>F414</f>
        <v>3617.96</v>
      </c>
      <c r="G395" s="14">
        <f>G414</f>
        <v>3617.96</v>
      </c>
    </row>
    <row r="396" spans="1:7" x14ac:dyDescent="0.3">
      <c r="A396" s="15" t="s">
        <v>702</v>
      </c>
      <c r="B396" s="15" t="s">
        <v>10</v>
      </c>
      <c r="C396" s="15" t="s">
        <v>11</v>
      </c>
      <c r="D396" s="26" t="s">
        <v>703</v>
      </c>
      <c r="E396" s="16">
        <f>E403</f>
        <v>1</v>
      </c>
      <c r="F396" s="16">
        <f>F403</f>
        <v>1463.94</v>
      </c>
      <c r="G396" s="16">
        <f>G403</f>
        <v>1463.94</v>
      </c>
    </row>
    <row r="397" spans="1:7" x14ac:dyDescent="0.3">
      <c r="A397" s="12" t="s">
        <v>704</v>
      </c>
      <c r="B397" s="12" t="s">
        <v>22</v>
      </c>
      <c r="C397" s="12" t="s">
        <v>23</v>
      </c>
      <c r="D397" s="10" t="s">
        <v>705</v>
      </c>
      <c r="E397" s="17">
        <v>1</v>
      </c>
      <c r="F397" s="17">
        <v>176.01</v>
      </c>
      <c r="G397" s="18">
        <f>ROUND(E397*F397,2)</f>
        <v>176.01</v>
      </c>
    </row>
    <row r="398" spans="1:7" x14ac:dyDescent="0.3">
      <c r="A398" s="12" t="s">
        <v>706</v>
      </c>
      <c r="B398" s="12" t="s">
        <v>22</v>
      </c>
      <c r="C398" s="12" t="s">
        <v>23</v>
      </c>
      <c r="D398" s="10" t="s">
        <v>707</v>
      </c>
      <c r="E398" s="17">
        <v>1</v>
      </c>
      <c r="F398" s="17">
        <v>176.01</v>
      </c>
      <c r="G398" s="18">
        <f>ROUND(E398*F398,2)</f>
        <v>176.01</v>
      </c>
    </row>
    <row r="399" spans="1:7" x14ac:dyDescent="0.3">
      <c r="A399" s="12" t="s">
        <v>708</v>
      </c>
      <c r="B399" s="12" t="s">
        <v>22</v>
      </c>
      <c r="C399" s="12" t="s">
        <v>23</v>
      </c>
      <c r="D399" s="10" t="s">
        <v>709</v>
      </c>
      <c r="E399" s="17">
        <v>1</v>
      </c>
      <c r="F399" s="17">
        <v>324.33</v>
      </c>
      <c r="G399" s="18">
        <f>ROUND(E399*F399,2)</f>
        <v>324.33</v>
      </c>
    </row>
    <row r="400" spans="1:7" x14ac:dyDescent="0.3">
      <c r="A400" s="12" t="s">
        <v>710</v>
      </c>
      <c r="B400" s="12" t="s">
        <v>22</v>
      </c>
      <c r="C400" s="12" t="s">
        <v>23</v>
      </c>
      <c r="D400" s="10" t="s">
        <v>711</v>
      </c>
      <c r="E400" s="17">
        <v>1</v>
      </c>
      <c r="F400" s="17">
        <v>231.63</v>
      </c>
      <c r="G400" s="18">
        <f>ROUND(E400*F400,2)</f>
        <v>231.63</v>
      </c>
    </row>
    <row r="401" spans="1:7" x14ac:dyDescent="0.3">
      <c r="A401" s="12" t="s">
        <v>712</v>
      </c>
      <c r="B401" s="12" t="s">
        <v>22</v>
      </c>
      <c r="C401" s="12" t="s">
        <v>23</v>
      </c>
      <c r="D401" s="10" t="s">
        <v>713</v>
      </c>
      <c r="E401" s="17">
        <v>1</v>
      </c>
      <c r="F401" s="17">
        <v>231.63</v>
      </c>
      <c r="G401" s="18">
        <f>ROUND(E401*F401,2)</f>
        <v>231.63</v>
      </c>
    </row>
    <row r="402" spans="1:7" x14ac:dyDescent="0.3">
      <c r="A402" s="12" t="s">
        <v>714</v>
      </c>
      <c r="B402" s="12" t="s">
        <v>22</v>
      </c>
      <c r="C402" s="12" t="s">
        <v>23</v>
      </c>
      <c r="D402" s="10" t="s">
        <v>715</v>
      </c>
      <c r="E402" s="17">
        <v>1</v>
      </c>
      <c r="F402" s="17">
        <v>324.33</v>
      </c>
      <c r="G402" s="18">
        <f>ROUND(E402*F402,2)</f>
        <v>324.33</v>
      </c>
    </row>
    <row r="403" spans="1:7" x14ac:dyDescent="0.3">
      <c r="A403" s="9"/>
      <c r="B403" s="9"/>
      <c r="C403" s="9"/>
      <c r="D403" s="27" t="s">
        <v>716</v>
      </c>
      <c r="E403" s="17">
        <v>1</v>
      </c>
      <c r="F403" s="19">
        <f>SUM(G397:G402)</f>
        <v>1463.94</v>
      </c>
      <c r="G403" s="19">
        <f>ROUND(E403*F403,2)</f>
        <v>1463.94</v>
      </c>
    </row>
    <row r="404" spans="1:7" ht="1.05" customHeight="1" x14ac:dyDescent="0.3">
      <c r="A404" s="20"/>
      <c r="B404" s="20"/>
      <c r="C404" s="20"/>
      <c r="D404" s="28"/>
      <c r="E404" s="20"/>
      <c r="F404" s="20"/>
      <c r="G404" s="20"/>
    </row>
    <row r="405" spans="1:7" x14ac:dyDescent="0.3">
      <c r="A405" s="15" t="s">
        <v>717</v>
      </c>
      <c r="B405" s="15" t="s">
        <v>10</v>
      </c>
      <c r="C405" s="15" t="s">
        <v>11</v>
      </c>
      <c r="D405" s="26" t="s">
        <v>718</v>
      </c>
      <c r="E405" s="16">
        <f>E412</f>
        <v>1</v>
      </c>
      <c r="F405" s="16">
        <f>F412</f>
        <v>2154.02</v>
      </c>
      <c r="G405" s="16">
        <f>G412</f>
        <v>2154.02</v>
      </c>
    </row>
    <row r="406" spans="1:7" x14ac:dyDescent="0.3">
      <c r="A406" s="12" t="s">
        <v>719</v>
      </c>
      <c r="B406" s="12" t="s">
        <v>22</v>
      </c>
      <c r="C406" s="12" t="s">
        <v>23</v>
      </c>
      <c r="D406" s="10" t="s">
        <v>720</v>
      </c>
      <c r="E406" s="17">
        <v>1</v>
      </c>
      <c r="F406" s="17">
        <v>271.63</v>
      </c>
      <c r="G406" s="18">
        <f>ROUND(E406*F406,2)</f>
        <v>271.63</v>
      </c>
    </row>
    <row r="407" spans="1:7" x14ac:dyDescent="0.3">
      <c r="A407" s="12" t="s">
        <v>721</v>
      </c>
      <c r="B407" s="12" t="s">
        <v>22</v>
      </c>
      <c r="C407" s="12" t="s">
        <v>23</v>
      </c>
      <c r="D407" s="10" t="s">
        <v>722</v>
      </c>
      <c r="E407" s="17">
        <v>1</v>
      </c>
      <c r="F407" s="17">
        <v>271.63</v>
      </c>
      <c r="G407" s="18">
        <f>ROUND(E407*F407,2)</f>
        <v>271.63</v>
      </c>
    </row>
    <row r="408" spans="1:7" x14ac:dyDescent="0.3">
      <c r="A408" s="12" t="s">
        <v>723</v>
      </c>
      <c r="B408" s="12" t="s">
        <v>22</v>
      </c>
      <c r="C408" s="12" t="s">
        <v>23</v>
      </c>
      <c r="D408" s="10" t="s">
        <v>724</v>
      </c>
      <c r="E408" s="17">
        <v>1</v>
      </c>
      <c r="F408" s="17">
        <v>471.66</v>
      </c>
      <c r="G408" s="18">
        <f>ROUND(E408*F408,2)</f>
        <v>471.66</v>
      </c>
    </row>
    <row r="409" spans="1:7" x14ac:dyDescent="0.3">
      <c r="A409" s="12" t="s">
        <v>725</v>
      </c>
      <c r="B409" s="12" t="s">
        <v>22</v>
      </c>
      <c r="C409" s="12" t="s">
        <v>23</v>
      </c>
      <c r="D409" s="10" t="s">
        <v>726</v>
      </c>
      <c r="E409" s="17">
        <v>1</v>
      </c>
      <c r="F409" s="17">
        <v>333.72</v>
      </c>
      <c r="G409" s="18">
        <f>ROUND(E409*F409,2)</f>
        <v>333.72</v>
      </c>
    </row>
    <row r="410" spans="1:7" x14ac:dyDescent="0.3">
      <c r="A410" s="12" t="s">
        <v>727</v>
      </c>
      <c r="B410" s="12" t="s">
        <v>22</v>
      </c>
      <c r="C410" s="12" t="s">
        <v>23</v>
      </c>
      <c r="D410" s="10" t="s">
        <v>728</v>
      </c>
      <c r="E410" s="17">
        <v>1</v>
      </c>
      <c r="F410" s="17">
        <v>333.72</v>
      </c>
      <c r="G410" s="18">
        <f>ROUND(E410*F410,2)</f>
        <v>333.72</v>
      </c>
    </row>
    <row r="411" spans="1:7" x14ac:dyDescent="0.3">
      <c r="A411" s="12" t="s">
        <v>729</v>
      </c>
      <c r="B411" s="12" t="s">
        <v>22</v>
      </c>
      <c r="C411" s="12" t="s">
        <v>23</v>
      </c>
      <c r="D411" s="10" t="s">
        <v>730</v>
      </c>
      <c r="E411" s="17">
        <v>1</v>
      </c>
      <c r="F411" s="17">
        <v>471.66</v>
      </c>
      <c r="G411" s="18">
        <f>ROUND(E411*F411,2)</f>
        <v>471.66</v>
      </c>
    </row>
    <row r="412" spans="1:7" x14ac:dyDescent="0.3">
      <c r="A412" s="9"/>
      <c r="B412" s="9"/>
      <c r="C412" s="9"/>
      <c r="D412" s="27" t="s">
        <v>731</v>
      </c>
      <c r="E412" s="17">
        <v>1</v>
      </c>
      <c r="F412" s="19">
        <f>SUM(G406:G411)</f>
        <v>2154.02</v>
      </c>
      <c r="G412" s="19">
        <f>ROUND(E412*F412,2)</f>
        <v>2154.02</v>
      </c>
    </row>
    <row r="413" spans="1:7" ht="1.05" customHeight="1" x14ac:dyDescent="0.3">
      <c r="A413" s="20"/>
      <c r="B413" s="20"/>
      <c r="C413" s="20"/>
      <c r="D413" s="28"/>
      <c r="E413" s="20"/>
      <c r="F413" s="20"/>
      <c r="G413" s="20"/>
    </row>
    <row r="414" spans="1:7" x14ac:dyDescent="0.3">
      <c r="A414" s="9"/>
      <c r="B414" s="9"/>
      <c r="C414" s="9"/>
      <c r="D414" s="27" t="s">
        <v>732</v>
      </c>
      <c r="E414" s="17">
        <v>1</v>
      </c>
      <c r="F414" s="19">
        <f>G396+G405</f>
        <v>3617.96</v>
      </c>
      <c r="G414" s="19">
        <f>ROUND(E414*F414,2)</f>
        <v>3617.96</v>
      </c>
    </row>
    <row r="415" spans="1:7" ht="1.05" customHeight="1" x14ac:dyDescent="0.3">
      <c r="A415" s="20"/>
      <c r="B415" s="20"/>
      <c r="C415" s="20"/>
      <c r="D415" s="28"/>
      <c r="E415" s="20"/>
      <c r="F415" s="20"/>
      <c r="G415" s="20"/>
    </row>
    <row r="416" spans="1:7" x14ac:dyDescent="0.3">
      <c r="A416" s="13" t="s">
        <v>733</v>
      </c>
      <c r="B416" s="13" t="s">
        <v>10</v>
      </c>
      <c r="C416" s="13" t="s">
        <v>11</v>
      </c>
      <c r="D416" s="25" t="s">
        <v>734</v>
      </c>
      <c r="E416" s="14">
        <f>E427</f>
        <v>1</v>
      </c>
      <c r="F416" s="14">
        <f>F427</f>
        <v>492</v>
      </c>
      <c r="G416" s="14">
        <f>G427</f>
        <v>492</v>
      </c>
    </row>
    <row r="417" spans="1:7" x14ac:dyDescent="0.3">
      <c r="A417" s="15" t="s">
        <v>735</v>
      </c>
      <c r="B417" s="15" t="s">
        <v>10</v>
      </c>
      <c r="C417" s="15" t="s">
        <v>11</v>
      </c>
      <c r="D417" s="26" t="s">
        <v>736</v>
      </c>
      <c r="E417" s="16">
        <f>E420</f>
        <v>1</v>
      </c>
      <c r="F417" s="16">
        <f>F420</f>
        <v>226</v>
      </c>
      <c r="G417" s="16">
        <f>G420</f>
        <v>226</v>
      </c>
    </row>
    <row r="418" spans="1:7" x14ac:dyDescent="0.3">
      <c r="A418" s="12" t="s">
        <v>737</v>
      </c>
      <c r="B418" s="12" t="s">
        <v>22</v>
      </c>
      <c r="C418" s="12" t="s">
        <v>23</v>
      </c>
      <c r="D418" s="10" t="s">
        <v>738</v>
      </c>
      <c r="E418" s="17">
        <v>1</v>
      </c>
      <c r="F418" s="17">
        <v>113</v>
      </c>
      <c r="G418" s="18">
        <f>ROUND(E418*F418,2)</f>
        <v>113</v>
      </c>
    </row>
    <row r="419" spans="1:7" x14ac:dyDescent="0.3">
      <c r="A419" s="12" t="s">
        <v>739</v>
      </c>
      <c r="B419" s="12" t="s">
        <v>22</v>
      </c>
      <c r="C419" s="12" t="s">
        <v>23</v>
      </c>
      <c r="D419" s="10" t="s">
        <v>740</v>
      </c>
      <c r="E419" s="17">
        <v>1</v>
      </c>
      <c r="F419" s="17">
        <v>113</v>
      </c>
      <c r="G419" s="18">
        <f>ROUND(E419*F419,2)</f>
        <v>113</v>
      </c>
    </row>
    <row r="420" spans="1:7" x14ac:dyDescent="0.3">
      <c r="A420" s="9"/>
      <c r="B420" s="9"/>
      <c r="C420" s="9"/>
      <c r="D420" s="27" t="s">
        <v>741</v>
      </c>
      <c r="E420" s="17">
        <v>1</v>
      </c>
      <c r="F420" s="19">
        <f>SUM(G418:G419)</f>
        <v>226</v>
      </c>
      <c r="G420" s="19">
        <f>ROUND(E420*F420,2)</f>
        <v>226</v>
      </c>
    </row>
    <row r="421" spans="1:7" ht="1.05" customHeight="1" x14ac:dyDescent="0.3">
      <c r="A421" s="20"/>
      <c r="B421" s="20"/>
      <c r="C421" s="20"/>
      <c r="D421" s="28"/>
      <c r="E421" s="20"/>
      <c r="F421" s="20"/>
      <c r="G421" s="20"/>
    </row>
    <row r="422" spans="1:7" x14ac:dyDescent="0.3">
      <c r="A422" s="15" t="s">
        <v>742</v>
      </c>
      <c r="B422" s="15" t="s">
        <v>10</v>
      </c>
      <c r="C422" s="15" t="s">
        <v>11</v>
      </c>
      <c r="D422" s="26" t="s">
        <v>743</v>
      </c>
      <c r="E422" s="16">
        <f>E425</f>
        <v>1</v>
      </c>
      <c r="F422" s="16">
        <f>F425</f>
        <v>266</v>
      </c>
      <c r="G422" s="16">
        <f>G425</f>
        <v>266</v>
      </c>
    </row>
    <row r="423" spans="1:7" x14ac:dyDescent="0.3">
      <c r="A423" s="12" t="s">
        <v>744</v>
      </c>
      <c r="B423" s="12" t="s">
        <v>22</v>
      </c>
      <c r="C423" s="12" t="s">
        <v>23</v>
      </c>
      <c r="D423" s="10" t="s">
        <v>745</v>
      </c>
      <c r="E423" s="17">
        <v>1</v>
      </c>
      <c r="F423" s="17">
        <v>133</v>
      </c>
      <c r="G423" s="18">
        <f>ROUND(E423*F423,2)</f>
        <v>133</v>
      </c>
    </row>
    <row r="424" spans="1:7" x14ac:dyDescent="0.3">
      <c r="A424" s="12" t="s">
        <v>746</v>
      </c>
      <c r="B424" s="12" t="s">
        <v>22</v>
      </c>
      <c r="C424" s="12" t="s">
        <v>23</v>
      </c>
      <c r="D424" s="10" t="s">
        <v>747</v>
      </c>
      <c r="E424" s="17">
        <v>1</v>
      </c>
      <c r="F424" s="17">
        <v>133</v>
      </c>
      <c r="G424" s="18">
        <f>ROUND(E424*F424,2)</f>
        <v>133</v>
      </c>
    </row>
    <row r="425" spans="1:7" x14ac:dyDescent="0.3">
      <c r="A425" s="9"/>
      <c r="B425" s="9"/>
      <c r="C425" s="9"/>
      <c r="D425" s="27" t="s">
        <v>748</v>
      </c>
      <c r="E425" s="17">
        <v>1</v>
      </c>
      <c r="F425" s="19">
        <f>SUM(G423:G424)</f>
        <v>266</v>
      </c>
      <c r="G425" s="19">
        <f>ROUND(E425*F425,2)</f>
        <v>266</v>
      </c>
    </row>
    <row r="426" spans="1:7" ht="1.05" customHeight="1" x14ac:dyDescent="0.3">
      <c r="A426" s="20"/>
      <c r="B426" s="20"/>
      <c r="C426" s="20"/>
      <c r="D426" s="28"/>
      <c r="E426" s="20"/>
      <c r="F426" s="20"/>
      <c r="G426" s="20"/>
    </row>
    <row r="427" spans="1:7" x14ac:dyDescent="0.3">
      <c r="A427" s="9"/>
      <c r="B427" s="9"/>
      <c r="C427" s="9"/>
      <c r="D427" s="27" t="s">
        <v>749</v>
      </c>
      <c r="E427" s="17">
        <v>1</v>
      </c>
      <c r="F427" s="19">
        <f>G417+G422</f>
        <v>492</v>
      </c>
      <c r="G427" s="19">
        <f>ROUND(E427*F427,2)</f>
        <v>492</v>
      </c>
    </row>
    <row r="428" spans="1:7" ht="1.05" customHeight="1" x14ac:dyDescent="0.3">
      <c r="A428" s="20"/>
      <c r="B428" s="20"/>
      <c r="C428" s="20"/>
      <c r="D428" s="28"/>
      <c r="E428" s="20"/>
      <c r="F428" s="20"/>
      <c r="G428" s="20"/>
    </row>
    <row r="429" spans="1:7" x14ac:dyDescent="0.3">
      <c r="A429" s="13" t="s">
        <v>750</v>
      </c>
      <c r="B429" s="13" t="s">
        <v>10</v>
      </c>
      <c r="C429" s="13" t="s">
        <v>11</v>
      </c>
      <c r="D429" s="25" t="s">
        <v>751</v>
      </c>
      <c r="E429" s="14">
        <f>E432</f>
        <v>1</v>
      </c>
      <c r="F429" s="14">
        <f>F432</f>
        <v>1358</v>
      </c>
      <c r="G429" s="14">
        <f>G432</f>
        <v>1358</v>
      </c>
    </row>
    <row r="430" spans="1:7" x14ac:dyDescent="0.3">
      <c r="A430" s="12" t="s">
        <v>752</v>
      </c>
      <c r="B430" s="12" t="s">
        <v>22</v>
      </c>
      <c r="C430" s="12" t="s">
        <v>23</v>
      </c>
      <c r="D430" s="10" t="s">
        <v>753</v>
      </c>
      <c r="E430" s="17">
        <v>1</v>
      </c>
      <c r="F430" s="17">
        <v>679</v>
      </c>
      <c r="G430" s="18">
        <f>ROUND(E430*F430,2)</f>
        <v>679</v>
      </c>
    </row>
    <row r="431" spans="1:7" x14ac:dyDescent="0.3">
      <c r="A431" s="12" t="s">
        <v>754</v>
      </c>
      <c r="B431" s="12" t="s">
        <v>22</v>
      </c>
      <c r="C431" s="12" t="s">
        <v>23</v>
      </c>
      <c r="D431" s="10" t="s">
        <v>755</v>
      </c>
      <c r="E431" s="17">
        <v>1</v>
      </c>
      <c r="F431" s="17">
        <v>679</v>
      </c>
      <c r="G431" s="18">
        <f>ROUND(E431*F431,2)</f>
        <v>679</v>
      </c>
    </row>
    <row r="432" spans="1:7" x14ac:dyDescent="0.3">
      <c r="A432" s="9"/>
      <c r="B432" s="9"/>
      <c r="C432" s="9"/>
      <c r="D432" s="27" t="s">
        <v>756</v>
      </c>
      <c r="E432" s="17">
        <v>1</v>
      </c>
      <c r="F432" s="19">
        <f>SUM(G430:G431)</f>
        <v>1358</v>
      </c>
      <c r="G432" s="19">
        <f>ROUND(E432*F432,2)</f>
        <v>1358</v>
      </c>
    </row>
    <row r="433" spans="1:7" ht="1.05" customHeight="1" x14ac:dyDescent="0.3">
      <c r="A433" s="20"/>
      <c r="B433" s="20"/>
      <c r="C433" s="20"/>
      <c r="D433" s="28"/>
      <c r="E433" s="20"/>
      <c r="F433" s="20"/>
      <c r="G433" s="20"/>
    </row>
    <row r="434" spans="1:7" x14ac:dyDescent="0.3">
      <c r="A434" s="9"/>
      <c r="B434" s="9"/>
      <c r="C434" s="9"/>
      <c r="D434" s="27" t="s">
        <v>757</v>
      </c>
      <c r="E434" s="22">
        <v>1</v>
      </c>
      <c r="F434" s="19">
        <f>G344+G369+G395+G416+G429</f>
        <v>9353.5300000000007</v>
      </c>
      <c r="G434" s="19">
        <f>ROUND(E434*F434,2)</f>
        <v>9353.5300000000007</v>
      </c>
    </row>
    <row r="435" spans="1:7" ht="1.05" customHeight="1" x14ac:dyDescent="0.3">
      <c r="A435" s="20"/>
      <c r="B435" s="20"/>
      <c r="C435" s="20"/>
      <c r="D435" s="28"/>
      <c r="E435" s="20"/>
      <c r="F435" s="20"/>
      <c r="G435" s="20"/>
    </row>
    <row r="436" spans="1:7" ht="20.399999999999999" x14ac:dyDescent="0.3">
      <c r="A436" s="5" t="s">
        <v>758</v>
      </c>
      <c r="B436" s="5" t="s">
        <v>10</v>
      </c>
      <c r="C436" s="5" t="s">
        <v>11</v>
      </c>
      <c r="D436" s="24" t="s">
        <v>759</v>
      </c>
      <c r="E436" s="11">
        <f>E498</f>
        <v>1</v>
      </c>
      <c r="F436" s="8">
        <f>F498</f>
        <v>41611.300000000003</v>
      </c>
      <c r="G436" s="8">
        <f>G498</f>
        <v>41611.300000000003</v>
      </c>
    </row>
    <row r="437" spans="1:7" ht="153" x14ac:dyDescent="0.3">
      <c r="A437" s="9"/>
      <c r="B437" s="9"/>
      <c r="C437" s="9"/>
      <c r="D437" s="10" t="s">
        <v>760</v>
      </c>
      <c r="E437" s="9"/>
      <c r="F437" s="9"/>
      <c r="G437" s="9"/>
    </row>
    <row r="438" spans="1:7" x14ac:dyDescent="0.3">
      <c r="A438" s="13" t="s">
        <v>761</v>
      </c>
      <c r="B438" s="13" t="s">
        <v>10</v>
      </c>
      <c r="C438" s="13" t="s">
        <v>11</v>
      </c>
      <c r="D438" s="25" t="s">
        <v>762</v>
      </c>
      <c r="E438" s="14">
        <f>E459</f>
        <v>1</v>
      </c>
      <c r="F438" s="14">
        <f>F459</f>
        <v>17084.240000000002</v>
      </c>
      <c r="G438" s="14">
        <f>G459</f>
        <v>17084.240000000002</v>
      </c>
    </row>
    <row r="439" spans="1:7" x14ac:dyDescent="0.3">
      <c r="A439" s="12" t="s">
        <v>763</v>
      </c>
      <c r="B439" s="12" t="s">
        <v>22</v>
      </c>
      <c r="C439" s="12" t="s">
        <v>23</v>
      </c>
      <c r="D439" s="10" t="s">
        <v>764</v>
      </c>
      <c r="E439" s="17">
        <v>1</v>
      </c>
      <c r="F439" s="17">
        <v>446.33</v>
      </c>
      <c r="G439" s="18">
        <f>ROUND(E439*F439,2)</f>
        <v>446.33</v>
      </c>
    </row>
    <row r="440" spans="1:7" x14ac:dyDescent="0.3">
      <c r="A440" s="12" t="s">
        <v>765</v>
      </c>
      <c r="B440" s="12" t="s">
        <v>22</v>
      </c>
      <c r="C440" s="12" t="s">
        <v>23</v>
      </c>
      <c r="D440" s="10" t="s">
        <v>766</v>
      </c>
      <c r="E440" s="17">
        <v>1</v>
      </c>
      <c r="F440" s="17">
        <v>446.33</v>
      </c>
      <c r="G440" s="18">
        <f>ROUND(E440*F440,2)</f>
        <v>446.33</v>
      </c>
    </row>
    <row r="441" spans="1:7" x14ac:dyDescent="0.3">
      <c r="A441" s="12" t="s">
        <v>767</v>
      </c>
      <c r="B441" s="12" t="s">
        <v>22</v>
      </c>
      <c r="C441" s="12" t="s">
        <v>23</v>
      </c>
      <c r="D441" s="10" t="s">
        <v>768</v>
      </c>
      <c r="E441" s="17">
        <v>1</v>
      </c>
      <c r="F441" s="17">
        <v>446.33</v>
      </c>
      <c r="G441" s="18">
        <f>ROUND(E441*F441,2)</f>
        <v>446.33</v>
      </c>
    </row>
    <row r="442" spans="1:7" x14ac:dyDescent="0.3">
      <c r="A442" s="12" t="s">
        <v>769</v>
      </c>
      <c r="B442" s="12" t="s">
        <v>22</v>
      </c>
      <c r="C442" s="12" t="s">
        <v>23</v>
      </c>
      <c r="D442" s="10" t="s">
        <v>770</v>
      </c>
      <c r="E442" s="17">
        <v>1</v>
      </c>
      <c r="F442" s="17">
        <v>446.33</v>
      </c>
      <c r="G442" s="18">
        <f>ROUND(E442*F442,2)</f>
        <v>446.33</v>
      </c>
    </row>
    <row r="443" spans="1:7" x14ac:dyDescent="0.3">
      <c r="A443" s="12" t="s">
        <v>771</v>
      </c>
      <c r="B443" s="12" t="s">
        <v>22</v>
      </c>
      <c r="C443" s="12" t="s">
        <v>23</v>
      </c>
      <c r="D443" s="10" t="s">
        <v>772</v>
      </c>
      <c r="E443" s="17">
        <v>1</v>
      </c>
      <c r="F443" s="17">
        <v>446.33</v>
      </c>
      <c r="G443" s="18">
        <f>ROUND(E443*F443,2)</f>
        <v>446.33</v>
      </c>
    </row>
    <row r="444" spans="1:7" x14ac:dyDescent="0.3">
      <c r="A444" s="12" t="s">
        <v>773</v>
      </c>
      <c r="B444" s="12" t="s">
        <v>22</v>
      </c>
      <c r="C444" s="12" t="s">
        <v>23</v>
      </c>
      <c r="D444" s="10" t="s">
        <v>774</v>
      </c>
      <c r="E444" s="17">
        <v>1</v>
      </c>
      <c r="F444" s="17">
        <v>446.33</v>
      </c>
      <c r="G444" s="18">
        <f>ROUND(E444*F444,2)</f>
        <v>446.33</v>
      </c>
    </row>
    <row r="445" spans="1:7" x14ac:dyDescent="0.3">
      <c r="A445" s="12" t="s">
        <v>775</v>
      </c>
      <c r="B445" s="12" t="s">
        <v>22</v>
      </c>
      <c r="C445" s="12" t="s">
        <v>23</v>
      </c>
      <c r="D445" s="10" t="s">
        <v>776</v>
      </c>
      <c r="E445" s="17">
        <v>1</v>
      </c>
      <c r="F445" s="17">
        <v>446.33</v>
      </c>
      <c r="G445" s="18">
        <f>ROUND(E445*F445,2)</f>
        <v>446.33</v>
      </c>
    </row>
    <row r="446" spans="1:7" x14ac:dyDescent="0.3">
      <c r="A446" s="12" t="s">
        <v>777</v>
      </c>
      <c r="B446" s="12" t="s">
        <v>22</v>
      </c>
      <c r="C446" s="12" t="s">
        <v>23</v>
      </c>
      <c r="D446" s="10" t="s">
        <v>778</v>
      </c>
      <c r="E446" s="17">
        <v>1</v>
      </c>
      <c r="F446" s="17">
        <v>446.33</v>
      </c>
      <c r="G446" s="18">
        <f>ROUND(E446*F446,2)</f>
        <v>446.33</v>
      </c>
    </row>
    <row r="447" spans="1:7" x14ac:dyDescent="0.3">
      <c r="A447" s="12" t="s">
        <v>779</v>
      </c>
      <c r="B447" s="12" t="s">
        <v>22</v>
      </c>
      <c r="C447" s="12" t="s">
        <v>23</v>
      </c>
      <c r="D447" s="10" t="s">
        <v>780</v>
      </c>
      <c r="E447" s="17">
        <v>1</v>
      </c>
      <c r="F447" s="17">
        <v>446.33</v>
      </c>
      <c r="G447" s="18">
        <f>ROUND(E447*F447,2)</f>
        <v>446.33</v>
      </c>
    </row>
    <row r="448" spans="1:7" x14ac:dyDescent="0.3">
      <c r="A448" s="12" t="s">
        <v>781</v>
      </c>
      <c r="B448" s="12" t="s">
        <v>22</v>
      </c>
      <c r="C448" s="12" t="s">
        <v>23</v>
      </c>
      <c r="D448" s="10" t="s">
        <v>782</v>
      </c>
      <c r="E448" s="17">
        <v>1</v>
      </c>
      <c r="F448" s="17">
        <v>657.14</v>
      </c>
      <c r="G448" s="18">
        <f>ROUND(E448*F448,2)</f>
        <v>657.14</v>
      </c>
    </row>
    <row r="449" spans="1:7" x14ac:dyDescent="0.3">
      <c r="A449" s="12" t="s">
        <v>783</v>
      </c>
      <c r="B449" s="12" t="s">
        <v>22</v>
      </c>
      <c r="C449" s="12" t="s">
        <v>23</v>
      </c>
      <c r="D449" s="10" t="s">
        <v>784</v>
      </c>
      <c r="E449" s="17">
        <v>1</v>
      </c>
      <c r="F449" s="17">
        <v>657.14</v>
      </c>
      <c r="G449" s="18">
        <f>ROUND(E449*F449,2)</f>
        <v>657.14</v>
      </c>
    </row>
    <row r="450" spans="1:7" x14ac:dyDescent="0.3">
      <c r="A450" s="12" t="s">
        <v>785</v>
      </c>
      <c r="B450" s="12" t="s">
        <v>22</v>
      </c>
      <c r="C450" s="12" t="s">
        <v>23</v>
      </c>
      <c r="D450" s="10" t="s">
        <v>786</v>
      </c>
      <c r="E450" s="17">
        <v>1</v>
      </c>
      <c r="F450" s="17">
        <v>657.14</v>
      </c>
      <c r="G450" s="18">
        <f>ROUND(E450*F450,2)</f>
        <v>657.14</v>
      </c>
    </row>
    <row r="451" spans="1:7" x14ac:dyDescent="0.3">
      <c r="A451" s="12" t="s">
        <v>787</v>
      </c>
      <c r="B451" s="12" t="s">
        <v>22</v>
      </c>
      <c r="C451" s="12" t="s">
        <v>23</v>
      </c>
      <c r="D451" s="10" t="s">
        <v>788</v>
      </c>
      <c r="E451" s="17">
        <v>1</v>
      </c>
      <c r="F451" s="17">
        <v>657.14</v>
      </c>
      <c r="G451" s="18">
        <f>ROUND(E451*F451,2)</f>
        <v>657.14</v>
      </c>
    </row>
    <row r="452" spans="1:7" x14ac:dyDescent="0.3">
      <c r="A452" s="12" t="s">
        <v>789</v>
      </c>
      <c r="B452" s="12" t="s">
        <v>22</v>
      </c>
      <c r="C452" s="12" t="s">
        <v>23</v>
      </c>
      <c r="D452" s="10" t="s">
        <v>790</v>
      </c>
      <c r="E452" s="17">
        <v>1</v>
      </c>
      <c r="F452" s="17">
        <v>657.14</v>
      </c>
      <c r="G452" s="18">
        <f>ROUND(E452*F452,2)</f>
        <v>657.14</v>
      </c>
    </row>
    <row r="453" spans="1:7" x14ac:dyDescent="0.3">
      <c r="A453" s="12" t="s">
        <v>791</v>
      </c>
      <c r="B453" s="12" t="s">
        <v>22</v>
      </c>
      <c r="C453" s="12" t="s">
        <v>23</v>
      </c>
      <c r="D453" s="10" t="s">
        <v>792</v>
      </c>
      <c r="E453" s="17">
        <v>1</v>
      </c>
      <c r="F453" s="17">
        <v>657.14</v>
      </c>
      <c r="G453" s="18">
        <f>ROUND(E453*F453,2)</f>
        <v>657.14</v>
      </c>
    </row>
    <row r="454" spans="1:7" x14ac:dyDescent="0.3">
      <c r="A454" s="12" t="s">
        <v>793</v>
      </c>
      <c r="B454" s="12" t="s">
        <v>22</v>
      </c>
      <c r="C454" s="12" t="s">
        <v>23</v>
      </c>
      <c r="D454" s="10" t="s">
        <v>794</v>
      </c>
      <c r="E454" s="17">
        <v>1</v>
      </c>
      <c r="F454" s="17">
        <v>1621.91</v>
      </c>
      <c r="G454" s="18">
        <f>ROUND(E454*F454,2)</f>
        <v>1621.91</v>
      </c>
    </row>
    <row r="455" spans="1:7" x14ac:dyDescent="0.3">
      <c r="A455" s="12" t="s">
        <v>795</v>
      </c>
      <c r="B455" s="12" t="s">
        <v>22</v>
      </c>
      <c r="C455" s="12" t="s">
        <v>23</v>
      </c>
      <c r="D455" s="10" t="s">
        <v>796</v>
      </c>
      <c r="E455" s="17">
        <v>1</v>
      </c>
      <c r="F455" s="17">
        <v>1621.91</v>
      </c>
      <c r="G455" s="18">
        <f>ROUND(E455*F455,2)</f>
        <v>1621.91</v>
      </c>
    </row>
    <row r="456" spans="1:7" x14ac:dyDescent="0.3">
      <c r="A456" s="12" t="s">
        <v>797</v>
      </c>
      <c r="B456" s="12" t="s">
        <v>22</v>
      </c>
      <c r="C456" s="12" t="s">
        <v>23</v>
      </c>
      <c r="D456" s="10" t="s">
        <v>798</v>
      </c>
      <c r="E456" s="17">
        <v>1</v>
      </c>
      <c r="F456" s="17">
        <v>1621.91</v>
      </c>
      <c r="G456" s="18">
        <f>ROUND(E456*F456,2)</f>
        <v>1621.91</v>
      </c>
    </row>
    <row r="457" spans="1:7" x14ac:dyDescent="0.3">
      <c r="A457" s="12" t="s">
        <v>799</v>
      </c>
      <c r="B457" s="12" t="s">
        <v>22</v>
      </c>
      <c r="C457" s="12" t="s">
        <v>23</v>
      </c>
      <c r="D457" s="10" t="s">
        <v>800</v>
      </c>
      <c r="E457" s="17">
        <v>1</v>
      </c>
      <c r="F457" s="17">
        <v>2129.35</v>
      </c>
      <c r="G457" s="18">
        <f>ROUND(E457*F457,2)</f>
        <v>2129.35</v>
      </c>
    </row>
    <row r="458" spans="1:7" x14ac:dyDescent="0.3">
      <c r="A458" s="12" t="s">
        <v>801</v>
      </c>
      <c r="B458" s="12" t="s">
        <v>22</v>
      </c>
      <c r="C458" s="12" t="s">
        <v>23</v>
      </c>
      <c r="D458" s="10" t="s">
        <v>802</v>
      </c>
      <c r="E458" s="17">
        <v>1</v>
      </c>
      <c r="F458" s="17">
        <v>2129.35</v>
      </c>
      <c r="G458" s="18">
        <f>ROUND(E458*F458,2)</f>
        <v>2129.35</v>
      </c>
    </row>
    <row r="459" spans="1:7" x14ac:dyDescent="0.3">
      <c r="A459" s="9"/>
      <c r="B459" s="9"/>
      <c r="C459" s="9"/>
      <c r="D459" s="27" t="s">
        <v>803</v>
      </c>
      <c r="E459" s="17">
        <v>1</v>
      </c>
      <c r="F459" s="19">
        <f>SUM(G439:G458)</f>
        <v>17084.240000000002</v>
      </c>
      <c r="G459" s="19">
        <f>ROUND(E459*F459,2)</f>
        <v>17084.240000000002</v>
      </c>
    </row>
    <row r="460" spans="1:7" ht="1.05" customHeight="1" x14ac:dyDescent="0.3">
      <c r="A460" s="20"/>
      <c r="B460" s="20"/>
      <c r="C460" s="20"/>
      <c r="D460" s="28"/>
      <c r="E460" s="20"/>
      <c r="F460" s="20"/>
      <c r="G460" s="20"/>
    </row>
    <row r="461" spans="1:7" x14ac:dyDescent="0.3">
      <c r="A461" s="13" t="s">
        <v>804</v>
      </c>
      <c r="B461" s="13" t="s">
        <v>10</v>
      </c>
      <c r="C461" s="13" t="s">
        <v>11</v>
      </c>
      <c r="D461" s="25" t="s">
        <v>805</v>
      </c>
      <c r="E461" s="14">
        <f>E483</f>
        <v>1</v>
      </c>
      <c r="F461" s="14">
        <f>F483</f>
        <v>22641.439999999999</v>
      </c>
      <c r="G461" s="14">
        <f>G483</f>
        <v>22641.439999999999</v>
      </c>
    </row>
    <row r="462" spans="1:7" x14ac:dyDescent="0.3">
      <c r="A462" s="12" t="s">
        <v>806</v>
      </c>
      <c r="B462" s="12" t="s">
        <v>22</v>
      </c>
      <c r="C462" s="12" t="s">
        <v>23</v>
      </c>
      <c r="D462" s="10" t="s">
        <v>807</v>
      </c>
      <c r="E462" s="17">
        <v>1</v>
      </c>
      <c r="F462" s="17">
        <v>559.16999999999996</v>
      </c>
      <c r="G462" s="18">
        <f>ROUND(E462*F462,2)</f>
        <v>559.16999999999996</v>
      </c>
    </row>
    <row r="463" spans="1:7" x14ac:dyDescent="0.3">
      <c r="A463" s="12" t="s">
        <v>808</v>
      </c>
      <c r="B463" s="12" t="s">
        <v>22</v>
      </c>
      <c r="C463" s="12" t="s">
        <v>23</v>
      </c>
      <c r="D463" s="10" t="s">
        <v>809</v>
      </c>
      <c r="E463" s="17">
        <v>1</v>
      </c>
      <c r="F463" s="17">
        <v>559.16999999999996</v>
      </c>
      <c r="G463" s="18">
        <f>ROUND(E463*F463,2)</f>
        <v>559.16999999999996</v>
      </c>
    </row>
    <row r="464" spans="1:7" x14ac:dyDescent="0.3">
      <c r="A464" s="12" t="s">
        <v>810</v>
      </c>
      <c r="B464" s="12" t="s">
        <v>22</v>
      </c>
      <c r="C464" s="12" t="s">
        <v>23</v>
      </c>
      <c r="D464" s="10" t="s">
        <v>811</v>
      </c>
      <c r="E464" s="17">
        <v>1</v>
      </c>
      <c r="F464" s="17">
        <v>559.16999999999996</v>
      </c>
      <c r="G464" s="18">
        <f>ROUND(E464*F464,2)</f>
        <v>559.16999999999996</v>
      </c>
    </row>
    <row r="465" spans="1:7" x14ac:dyDescent="0.3">
      <c r="A465" s="12" t="s">
        <v>812</v>
      </c>
      <c r="B465" s="12" t="s">
        <v>22</v>
      </c>
      <c r="C465" s="12" t="s">
        <v>23</v>
      </c>
      <c r="D465" s="10" t="s">
        <v>813</v>
      </c>
      <c r="E465" s="17">
        <v>1</v>
      </c>
      <c r="F465" s="17">
        <v>559.16999999999996</v>
      </c>
      <c r="G465" s="18">
        <f>ROUND(E465*F465,2)</f>
        <v>559.16999999999996</v>
      </c>
    </row>
    <row r="466" spans="1:7" x14ac:dyDescent="0.3">
      <c r="A466" s="12" t="s">
        <v>814</v>
      </c>
      <c r="B466" s="12" t="s">
        <v>22</v>
      </c>
      <c r="C466" s="12" t="s">
        <v>23</v>
      </c>
      <c r="D466" s="10" t="s">
        <v>815</v>
      </c>
      <c r="E466" s="17">
        <v>1</v>
      </c>
      <c r="F466" s="17">
        <v>559.16999999999996</v>
      </c>
      <c r="G466" s="18">
        <f>ROUND(E466*F466,2)</f>
        <v>559.16999999999996</v>
      </c>
    </row>
    <row r="467" spans="1:7" x14ac:dyDescent="0.3">
      <c r="A467" s="12" t="s">
        <v>816</v>
      </c>
      <c r="B467" s="12" t="s">
        <v>22</v>
      </c>
      <c r="C467" s="12" t="s">
        <v>23</v>
      </c>
      <c r="D467" s="10" t="s">
        <v>817</v>
      </c>
      <c r="E467" s="17">
        <v>1</v>
      </c>
      <c r="F467" s="17">
        <v>559.16999999999996</v>
      </c>
      <c r="G467" s="18">
        <f>ROUND(E467*F467,2)</f>
        <v>559.16999999999996</v>
      </c>
    </row>
    <row r="468" spans="1:7" x14ac:dyDescent="0.3">
      <c r="A468" s="12" t="s">
        <v>818</v>
      </c>
      <c r="B468" s="12" t="s">
        <v>22</v>
      </c>
      <c r="C468" s="12" t="s">
        <v>23</v>
      </c>
      <c r="D468" s="10" t="s">
        <v>819</v>
      </c>
      <c r="E468" s="17">
        <v>1</v>
      </c>
      <c r="F468" s="17">
        <v>559.16999999999996</v>
      </c>
      <c r="G468" s="18">
        <f>ROUND(E468*F468,2)</f>
        <v>559.16999999999996</v>
      </c>
    </row>
    <row r="469" spans="1:7" x14ac:dyDescent="0.3">
      <c r="A469" s="12" t="s">
        <v>820</v>
      </c>
      <c r="B469" s="12" t="s">
        <v>22</v>
      </c>
      <c r="C469" s="12" t="s">
        <v>23</v>
      </c>
      <c r="D469" s="10" t="s">
        <v>821</v>
      </c>
      <c r="E469" s="17">
        <v>1</v>
      </c>
      <c r="F469" s="17">
        <v>559.16999999999996</v>
      </c>
      <c r="G469" s="18">
        <f>ROUND(E469*F469,2)</f>
        <v>559.16999999999996</v>
      </c>
    </row>
    <row r="470" spans="1:7" x14ac:dyDescent="0.3">
      <c r="A470" s="12" t="s">
        <v>822</v>
      </c>
      <c r="B470" s="12" t="s">
        <v>22</v>
      </c>
      <c r="C470" s="12" t="s">
        <v>23</v>
      </c>
      <c r="D470" s="10" t="s">
        <v>823</v>
      </c>
      <c r="E470" s="17">
        <v>1</v>
      </c>
      <c r="F470" s="17">
        <v>559.16999999999996</v>
      </c>
      <c r="G470" s="18">
        <f>ROUND(E470*F470,2)</f>
        <v>559.16999999999996</v>
      </c>
    </row>
    <row r="471" spans="1:7" x14ac:dyDescent="0.3">
      <c r="A471" s="12" t="s">
        <v>824</v>
      </c>
      <c r="B471" s="12" t="s">
        <v>22</v>
      </c>
      <c r="C471" s="12" t="s">
        <v>23</v>
      </c>
      <c r="D471" s="10" t="s">
        <v>825</v>
      </c>
      <c r="E471" s="17">
        <v>1</v>
      </c>
      <c r="F471" s="17">
        <v>559.16999999999996</v>
      </c>
      <c r="G471" s="18">
        <f>ROUND(E471*F471,2)</f>
        <v>559.16999999999996</v>
      </c>
    </row>
    <row r="472" spans="1:7" x14ac:dyDescent="0.3">
      <c r="A472" s="12" t="s">
        <v>826</v>
      </c>
      <c r="B472" s="12" t="s">
        <v>22</v>
      </c>
      <c r="C472" s="12" t="s">
        <v>23</v>
      </c>
      <c r="D472" s="10" t="s">
        <v>827</v>
      </c>
      <c r="E472" s="17">
        <v>1</v>
      </c>
      <c r="F472" s="17">
        <v>853.53</v>
      </c>
      <c r="G472" s="18">
        <f>ROUND(E472*F472,2)</f>
        <v>853.53</v>
      </c>
    </row>
    <row r="473" spans="1:7" x14ac:dyDescent="0.3">
      <c r="A473" s="12" t="s">
        <v>828</v>
      </c>
      <c r="B473" s="12" t="s">
        <v>22</v>
      </c>
      <c r="C473" s="12" t="s">
        <v>23</v>
      </c>
      <c r="D473" s="10" t="s">
        <v>829</v>
      </c>
      <c r="E473" s="17">
        <v>1</v>
      </c>
      <c r="F473" s="17">
        <v>853.53</v>
      </c>
      <c r="G473" s="18">
        <f>ROUND(E473*F473,2)</f>
        <v>853.53</v>
      </c>
    </row>
    <row r="474" spans="1:7" x14ac:dyDescent="0.3">
      <c r="A474" s="12" t="s">
        <v>830</v>
      </c>
      <c r="B474" s="12" t="s">
        <v>22</v>
      </c>
      <c r="C474" s="12" t="s">
        <v>23</v>
      </c>
      <c r="D474" s="10" t="s">
        <v>831</v>
      </c>
      <c r="E474" s="17">
        <v>1</v>
      </c>
      <c r="F474" s="17">
        <v>853.53</v>
      </c>
      <c r="G474" s="18">
        <f>ROUND(E474*F474,2)</f>
        <v>853.53</v>
      </c>
    </row>
    <row r="475" spans="1:7" x14ac:dyDescent="0.3">
      <c r="A475" s="12" t="s">
        <v>832</v>
      </c>
      <c r="B475" s="12" t="s">
        <v>22</v>
      </c>
      <c r="C475" s="12" t="s">
        <v>23</v>
      </c>
      <c r="D475" s="10" t="s">
        <v>833</v>
      </c>
      <c r="E475" s="17">
        <v>1</v>
      </c>
      <c r="F475" s="17">
        <v>853.53</v>
      </c>
      <c r="G475" s="18">
        <f>ROUND(E475*F475,2)</f>
        <v>853.53</v>
      </c>
    </row>
    <row r="476" spans="1:7" x14ac:dyDescent="0.3">
      <c r="A476" s="12" t="s">
        <v>834</v>
      </c>
      <c r="B476" s="12" t="s">
        <v>22</v>
      </c>
      <c r="C476" s="12" t="s">
        <v>23</v>
      </c>
      <c r="D476" s="10" t="s">
        <v>835</v>
      </c>
      <c r="E476" s="17">
        <v>1</v>
      </c>
      <c r="F476" s="17">
        <v>853.53</v>
      </c>
      <c r="G476" s="18">
        <f>ROUND(E476*F476,2)</f>
        <v>853.53</v>
      </c>
    </row>
    <row r="477" spans="1:7" x14ac:dyDescent="0.3">
      <c r="A477" s="12" t="s">
        <v>836</v>
      </c>
      <c r="B477" s="12" t="s">
        <v>22</v>
      </c>
      <c r="C477" s="12" t="s">
        <v>23</v>
      </c>
      <c r="D477" s="10" t="s">
        <v>837</v>
      </c>
      <c r="E477" s="17">
        <v>1</v>
      </c>
      <c r="F477" s="17">
        <v>853.53</v>
      </c>
      <c r="G477" s="18">
        <f>ROUND(E477*F477,2)</f>
        <v>853.53</v>
      </c>
    </row>
    <row r="478" spans="1:7" x14ac:dyDescent="0.3">
      <c r="A478" s="12" t="s">
        <v>838</v>
      </c>
      <c r="B478" s="12" t="s">
        <v>22</v>
      </c>
      <c r="C478" s="12" t="s">
        <v>23</v>
      </c>
      <c r="D478" s="10" t="s">
        <v>839</v>
      </c>
      <c r="E478" s="17">
        <v>1</v>
      </c>
      <c r="F478" s="17">
        <v>2092.7399999999998</v>
      </c>
      <c r="G478" s="18">
        <f>ROUND(E478*F478,2)</f>
        <v>2092.7399999999998</v>
      </c>
    </row>
    <row r="479" spans="1:7" x14ac:dyDescent="0.3">
      <c r="A479" s="12" t="s">
        <v>840</v>
      </c>
      <c r="B479" s="12" t="s">
        <v>22</v>
      </c>
      <c r="C479" s="12" t="s">
        <v>23</v>
      </c>
      <c r="D479" s="10" t="s">
        <v>841</v>
      </c>
      <c r="E479" s="17">
        <v>1</v>
      </c>
      <c r="F479" s="17">
        <v>2092.7399999999998</v>
      </c>
      <c r="G479" s="18">
        <f>ROUND(E479*F479,2)</f>
        <v>2092.7399999999998</v>
      </c>
    </row>
    <row r="480" spans="1:7" x14ac:dyDescent="0.3">
      <c r="A480" s="12" t="s">
        <v>842</v>
      </c>
      <c r="B480" s="12" t="s">
        <v>22</v>
      </c>
      <c r="C480" s="12" t="s">
        <v>23</v>
      </c>
      <c r="D480" s="10" t="s">
        <v>843</v>
      </c>
      <c r="E480" s="17">
        <v>1</v>
      </c>
      <c r="F480" s="17">
        <v>2092.7399999999998</v>
      </c>
      <c r="G480" s="18">
        <f>ROUND(E480*F480,2)</f>
        <v>2092.7399999999998</v>
      </c>
    </row>
    <row r="481" spans="1:7" x14ac:dyDescent="0.3">
      <c r="A481" s="12" t="s">
        <v>844</v>
      </c>
      <c r="B481" s="12" t="s">
        <v>22</v>
      </c>
      <c r="C481" s="12" t="s">
        <v>23</v>
      </c>
      <c r="D481" s="10" t="s">
        <v>845</v>
      </c>
      <c r="E481" s="17">
        <v>1</v>
      </c>
      <c r="F481" s="17">
        <v>2825.17</v>
      </c>
      <c r="G481" s="18">
        <f>ROUND(E481*F481,2)</f>
        <v>2825.17</v>
      </c>
    </row>
    <row r="482" spans="1:7" x14ac:dyDescent="0.3">
      <c r="A482" s="12" t="s">
        <v>846</v>
      </c>
      <c r="B482" s="12" t="s">
        <v>22</v>
      </c>
      <c r="C482" s="12" t="s">
        <v>23</v>
      </c>
      <c r="D482" s="10" t="s">
        <v>847</v>
      </c>
      <c r="E482" s="17">
        <v>1</v>
      </c>
      <c r="F482" s="17">
        <v>2825.17</v>
      </c>
      <c r="G482" s="18">
        <f>ROUND(E482*F482,2)</f>
        <v>2825.17</v>
      </c>
    </row>
    <row r="483" spans="1:7" x14ac:dyDescent="0.3">
      <c r="A483" s="9"/>
      <c r="B483" s="9"/>
      <c r="C483" s="9"/>
      <c r="D483" s="27" t="s">
        <v>848</v>
      </c>
      <c r="E483" s="17">
        <v>1</v>
      </c>
      <c r="F483" s="19">
        <f>SUM(G462:G482)</f>
        <v>22641.439999999999</v>
      </c>
      <c r="G483" s="19">
        <f>ROUND(E483*F483,2)</f>
        <v>22641.439999999999</v>
      </c>
    </row>
    <row r="484" spans="1:7" ht="1.05" customHeight="1" x14ac:dyDescent="0.3">
      <c r="A484" s="20"/>
      <c r="B484" s="20"/>
      <c r="C484" s="20"/>
      <c r="D484" s="28"/>
      <c r="E484" s="20"/>
      <c r="F484" s="20"/>
      <c r="G484" s="20"/>
    </row>
    <row r="485" spans="1:7" x14ac:dyDescent="0.3">
      <c r="A485" s="13" t="s">
        <v>849</v>
      </c>
      <c r="B485" s="13" t="s">
        <v>10</v>
      </c>
      <c r="C485" s="13" t="s">
        <v>11</v>
      </c>
      <c r="D485" s="25" t="s">
        <v>850</v>
      </c>
      <c r="E485" s="14">
        <f>E496</f>
        <v>1</v>
      </c>
      <c r="F485" s="14">
        <f>F496</f>
        <v>1885.62</v>
      </c>
      <c r="G485" s="14">
        <f>G496</f>
        <v>1885.62</v>
      </c>
    </row>
    <row r="486" spans="1:7" x14ac:dyDescent="0.3">
      <c r="A486" s="12" t="s">
        <v>851</v>
      </c>
      <c r="B486" s="12" t="s">
        <v>22</v>
      </c>
      <c r="C486" s="12" t="s">
        <v>23</v>
      </c>
      <c r="D486" s="10" t="s">
        <v>852</v>
      </c>
      <c r="E486" s="17">
        <v>1</v>
      </c>
      <c r="F486" s="17">
        <v>51.5</v>
      </c>
      <c r="G486" s="18">
        <f>ROUND(E486*F486,2)</f>
        <v>51.5</v>
      </c>
    </row>
    <row r="487" spans="1:7" x14ac:dyDescent="0.3">
      <c r="A487" s="12" t="s">
        <v>853</v>
      </c>
      <c r="B487" s="12" t="s">
        <v>22</v>
      </c>
      <c r="C487" s="12" t="s">
        <v>23</v>
      </c>
      <c r="D487" s="10" t="s">
        <v>854</v>
      </c>
      <c r="E487" s="17">
        <v>1</v>
      </c>
      <c r="F487" s="17">
        <v>68.67</v>
      </c>
      <c r="G487" s="18">
        <f>ROUND(E487*F487,2)</f>
        <v>68.67</v>
      </c>
    </row>
    <row r="488" spans="1:7" x14ac:dyDescent="0.3">
      <c r="A488" s="12" t="s">
        <v>855</v>
      </c>
      <c r="B488" s="12" t="s">
        <v>22</v>
      </c>
      <c r="C488" s="12" t="s">
        <v>23</v>
      </c>
      <c r="D488" s="10" t="s">
        <v>856</v>
      </c>
      <c r="E488" s="17">
        <v>1</v>
      </c>
      <c r="F488" s="17">
        <v>171.67</v>
      </c>
      <c r="G488" s="18">
        <f>ROUND(E488*F488,2)</f>
        <v>171.67</v>
      </c>
    </row>
    <row r="489" spans="1:7" x14ac:dyDescent="0.3">
      <c r="A489" s="12" t="s">
        <v>857</v>
      </c>
      <c r="B489" s="12" t="s">
        <v>22</v>
      </c>
      <c r="C489" s="12" t="s">
        <v>23</v>
      </c>
      <c r="D489" s="10" t="s">
        <v>858</v>
      </c>
      <c r="E489" s="17">
        <v>1</v>
      </c>
      <c r="F489" s="17">
        <v>58.37</v>
      </c>
      <c r="G489" s="18">
        <f>ROUND(E489*F489,2)</f>
        <v>58.37</v>
      </c>
    </row>
    <row r="490" spans="1:7" x14ac:dyDescent="0.3">
      <c r="A490" s="12" t="s">
        <v>859</v>
      </c>
      <c r="B490" s="12" t="s">
        <v>22</v>
      </c>
      <c r="C490" s="12" t="s">
        <v>23</v>
      </c>
      <c r="D490" s="10" t="s">
        <v>860</v>
      </c>
      <c r="E490" s="17">
        <v>1</v>
      </c>
      <c r="F490" s="17">
        <v>75.53</v>
      </c>
      <c r="G490" s="18">
        <f>ROUND(E490*F490,2)</f>
        <v>75.53</v>
      </c>
    </row>
    <row r="491" spans="1:7" x14ac:dyDescent="0.3">
      <c r="A491" s="12" t="s">
        <v>861</v>
      </c>
      <c r="B491" s="12" t="s">
        <v>22</v>
      </c>
      <c r="C491" s="12" t="s">
        <v>23</v>
      </c>
      <c r="D491" s="10" t="s">
        <v>862</v>
      </c>
      <c r="E491" s="17">
        <v>1</v>
      </c>
      <c r="F491" s="17">
        <v>199.13</v>
      </c>
      <c r="G491" s="18">
        <f>ROUND(E491*F491,2)</f>
        <v>199.13</v>
      </c>
    </row>
    <row r="492" spans="1:7" x14ac:dyDescent="0.3">
      <c r="A492" s="12" t="s">
        <v>863</v>
      </c>
      <c r="B492" s="12" t="s">
        <v>22</v>
      </c>
      <c r="C492" s="12" t="s">
        <v>23</v>
      </c>
      <c r="D492" s="10" t="s">
        <v>864</v>
      </c>
      <c r="E492" s="17">
        <v>1</v>
      </c>
      <c r="F492" s="17">
        <v>160.35</v>
      </c>
      <c r="G492" s="18">
        <f>ROUND(E492*F492,2)</f>
        <v>160.35</v>
      </c>
    </row>
    <row r="493" spans="1:7" x14ac:dyDescent="0.3">
      <c r="A493" s="12" t="s">
        <v>865</v>
      </c>
      <c r="B493" s="12" t="s">
        <v>22</v>
      </c>
      <c r="C493" s="12" t="s">
        <v>23</v>
      </c>
      <c r="D493" s="10" t="s">
        <v>866</v>
      </c>
      <c r="E493" s="17">
        <v>1</v>
      </c>
      <c r="F493" s="17">
        <v>160.35</v>
      </c>
      <c r="G493" s="18">
        <f>ROUND(E493*F493,2)</f>
        <v>160.35</v>
      </c>
    </row>
    <row r="494" spans="1:7" x14ac:dyDescent="0.3">
      <c r="A494" s="12" t="s">
        <v>867</v>
      </c>
      <c r="B494" s="12" t="s">
        <v>22</v>
      </c>
      <c r="C494" s="12" t="s">
        <v>23</v>
      </c>
      <c r="D494" s="10" t="s">
        <v>868</v>
      </c>
      <c r="E494" s="17">
        <v>1</v>
      </c>
      <c r="F494" s="17">
        <v>402.91</v>
      </c>
      <c r="G494" s="18">
        <f>ROUND(E494*F494,2)</f>
        <v>402.91</v>
      </c>
    </row>
    <row r="495" spans="1:7" x14ac:dyDescent="0.3">
      <c r="A495" s="12" t="s">
        <v>869</v>
      </c>
      <c r="B495" s="12" t="s">
        <v>22</v>
      </c>
      <c r="C495" s="12" t="s">
        <v>23</v>
      </c>
      <c r="D495" s="10" t="s">
        <v>870</v>
      </c>
      <c r="E495" s="17">
        <v>1</v>
      </c>
      <c r="F495" s="17">
        <v>537.14</v>
      </c>
      <c r="G495" s="18">
        <f>ROUND(E495*F495,2)</f>
        <v>537.14</v>
      </c>
    </row>
    <row r="496" spans="1:7" x14ac:dyDescent="0.3">
      <c r="A496" s="9"/>
      <c r="B496" s="9"/>
      <c r="C496" s="9"/>
      <c r="D496" s="27" t="s">
        <v>871</v>
      </c>
      <c r="E496" s="17">
        <v>1</v>
      </c>
      <c r="F496" s="19">
        <f>SUM(G486:G495)</f>
        <v>1885.62</v>
      </c>
      <c r="G496" s="19">
        <f>ROUND(E496*F496,2)</f>
        <v>1885.62</v>
      </c>
    </row>
    <row r="497" spans="1:7" ht="1.05" customHeight="1" x14ac:dyDescent="0.3">
      <c r="A497" s="20"/>
      <c r="B497" s="20"/>
      <c r="C497" s="20"/>
      <c r="D497" s="28"/>
      <c r="E497" s="20"/>
      <c r="F497" s="20"/>
      <c r="G497" s="20"/>
    </row>
    <row r="498" spans="1:7" x14ac:dyDescent="0.3">
      <c r="A498" s="9"/>
      <c r="B498" s="9"/>
      <c r="C498" s="9"/>
      <c r="D498" s="27" t="s">
        <v>872</v>
      </c>
      <c r="E498" s="22">
        <v>1</v>
      </c>
      <c r="F498" s="19">
        <f>G438+G461+G485</f>
        <v>41611.300000000003</v>
      </c>
      <c r="G498" s="19">
        <f>ROUND(E498*F498,2)</f>
        <v>41611.300000000003</v>
      </c>
    </row>
    <row r="499" spans="1:7" ht="1.05" customHeight="1" x14ac:dyDescent="0.3">
      <c r="A499" s="20"/>
      <c r="B499" s="20"/>
      <c r="C499" s="20"/>
      <c r="D499" s="28"/>
      <c r="E499" s="20"/>
      <c r="F499" s="20"/>
      <c r="G499" s="20"/>
    </row>
    <row r="500" spans="1:7" x14ac:dyDescent="0.3">
      <c r="A500" s="5" t="s">
        <v>873</v>
      </c>
      <c r="B500" s="5" t="s">
        <v>10</v>
      </c>
      <c r="C500" s="5" t="s">
        <v>11</v>
      </c>
      <c r="D500" s="24" t="s">
        <v>874</v>
      </c>
      <c r="E500" s="11">
        <f>E513</f>
        <v>1</v>
      </c>
      <c r="F500" s="8">
        <f>F513</f>
        <v>379</v>
      </c>
      <c r="G500" s="8">
        <f>G513</f>
        <v>379</v>
      </c>
    </row>
    <row r="501" spans="1:7" ht="51" x14ac:dyDescent="0.3">
      <c r="A501" s="9"/>
      <c r="B501" s="9"/>
      <c r="C501" s="9"/>
      <c r="D501" s="10" t="s">
        <v>875</v>
      </c>
      <c r="E501" s="9"/>
      <c r="F501" s="9"/>
      <c r="G501" s="9"/>
    </row>
    <row r="502" spans="1:7" x14ac:dyDescent="0.3">
      <c r="A502" s="13" t="s">
        <v>876</v>
      </c>
      <c r="B502" s="13" t="s">
        <v>10</v>
      </c>
      <c r="C502" s="13" t="s">
        <v>11</v>
      </c>
      <c r="D502" s="25" t="s">
        <v>877</v>
      </c>
      <c r="E502" s="14">
        <f>E506</f>
        <v>1</v>
      </c>
      <c r="F502" s="14">
        <f>F506</f>
        <v>172</v>
      </c>
      <c r="G502" s="14">
        <f>G506</f>
        <v>172</v>
      </c>
    </row>
    <row r="503" spans="1:7" x14ac:dyDescent="0.3">
      <c r="A503" s="12" t="s">
        <v>878</v>
      </c>
      <c r="B503" s="12" t="s">
        <v>22</v>
      </c>
      <c r="C503" s="12" t="s">
        <v>23</v>
      </c>
      <c r="D503" s="10" t="s">
        <v>879</v>
      </c>
      <c r="E503" s="17">
        <v>1</v>
      </c>
      <c r="F503" s="17">
        <v>37</v>
      </c>
      <c r="G503" s="18">
        <f>ROUND(E503*F503,2)</f>
        <v>37</v>
      </c>
    </row>
    <row r="504" spans="1:7" x14ac:dyDescent="0.3">
      <c r="A504" s="12" t="s">
        <v>880</v>
      </c>
      <c r="B504" s="12" t="s">
        <v>22</v>
      </c>
      <c r="C504" s="12" t="s">
        <v>23</v>
      </c>
      <c r="D504" s="10" t="s">
        <v>881</v>
      </c>
      <c r="E504" s="17">
        <v>1</v>
      </c>
      <c r="F504" s="17">
        <v>70</v>
      </c>
      <c r="G504" s="18">
        <f>ROUND(E504*F504,2)</f>
        <v>70</v>
      </c>
    </row>
    <row r="505" spans="1:7" x14ac:dyDescent="0.3">
      <c r="A505" s="12" t="s">
        <v>882</v>
      </c>
      <c r="B505" s="12" t="s">
        <v>22</v>
      </c>
      <c r="C505" s="12" t="s">
        <v>23</v>
      </c>
      <c r="D505" s="10" t="s">
        <v>883</v>
      </c>
      <c r="E505" s="17">
        <v>1</v>
      </c>
      <c r="F505" s="17">
        <v>65</v>
      </c>
      <c r="G505" s="18">
        <f>ROUND(E505*F505,2)</f>
        <v>65</v>
      </c>
    </row>
    <row r="506" spans="1:7" x14ac:dyDescent="0.3">
      <c r="A506" s="9"/>
      <c r="B506" s="9"/>
      <c r="C506" s="9"/>
      <c r="D506" s="27" t="s">
        <v>884</v>
      </c>
      <c r="E506" s="17">
        <v>1</v>
      </c>
      <c r="F506" s="19">
        <f>SUM(G503:G505)</f>
        <v>172</v>
      </c>
      <c r="G506" s="19">
        <f>ROUND(E506*F506,2)</f>
        <v>172</v>
      </c>
    </row>
    <row r="507" spans="1:7" ht="1.05" customHeight="1" x14ac:dyDescent="0.3">
      <c r="A507" s="20"/>
      <c r="B507" s="20"/>
      <c r="C507" s="20"/>
      <c r="D507" s="28"/>
      <c r="E507" s="20"/>
      <c r="F507" s="20"/>
      <c r="G507" s="20"/>
    </row>
    <row r="508" spans="1:7" x14ac:dyDescent="0.3">
      <c r="A508" s="13" t="s">
        <v>885</v>
      </c>
      <c r="B508" s="13" t="s">
        <v>10</v>
      </c>
      <c r="C508" s="13" t="s">
        <v>11</v>
      </c>
      <c r="D508" s="25" t="s">
        <v>886</v>
      </c>
      <c r="E508" s="14">
        <f>E511</f>
        <v>1</v>
      </c>
      <c r="F508" s="14">
        <f>F511</f>
        <v>207</v>
      </c>
      <c r="G508" s="14">
        <f>G511</f>
        <v>207</v>
      </c>
    </row>
    <row r="509" spans="1:7" x14ac:dyDescent="0.3">
      <c r="A509" s="12" t="s">
        <v>887</v>
      </c>
      <c r="B509" s="12" t="s">
        <v>22</v>
      </c>
      <c r="C509" s="12" t="s">
        <v>23</v>
      </c>
      <c r="D509" s="10" t="s">
        <v>888</v>
      </c>
      <c r="E509" s="17">
        <v>1</v>
      </c>
      <c r="F509" s="17">
        <v>107</v>
      </c>
      <c r="G509" s="18">
        <f>ROUND(E509*F509,2)</f>
        <v>107</v>
      </c>
    </row>
    <row r="510" spans="1:7" x14ac:dyDescent="0.3">
      <c r="A510" s="12" t="s">
        <v>889</v>
      </c>
      <c r="B510" s="12" t="s">
        <v>22</v>
      </c>
      <c r="C510" s="12" t="s">
        <v>23</v>
      </c>
      <c r="D510" s="10" t="s">
        <v>890</v>
      </c>
      <c r="E510" s="17">
        <v>1</v>
      </c>
      <c r="F510" s="17">
        <v>100</v>
      </c>
      <c r="G510" s="18">
        <f>ROUND(E510*F510,2)</f>
        <v>100</v>
      </c>
    </row>
    <row r="511" spans="1:7" x14ac:dyDescent="0.3">
      <c r="A511" s="9"/>
      <c r="B511" s="9"/>
      <c r="C511" s="9"/>
      <c r="D511" s="27" t="s">
        <v>891</v>
      </c>
      <c r="E511" s="17">
        <v>1</v>
      </c>
      <c r="F511" s="19">
        <f>SUM(G509:G510)</f>
        <v>207</v>
      </c>
      <c r="G511" s="19">
        <f>ROUND(E511*F511,2)</f>
        <v>207</v>
      </c>
    </row>
    <row r="512" spans="1:7" ht="1.05" customHeight="1" x14ac:dyDescent="0.3">
      <c r="A512" s="20"/>
      <c r="B512" s="20"/>
      <c r="C512" s="20"/>
      <c r="D512" s="28"/>
      <c r="E512" s="20"/>
      <c r="F512" s="20"/>
      <c r="G512" s="20"/>
    </row>
    <row r="513" spans="1:7" x14ac:dyDescent="0.3">
      <c r="A513" s="9"/>
      <c r="B513" s="9"/>
      <c r="C513" s="9"/>
      <c r="D513" s="27" t="s">
        <v>892</v>
      </c>
      <c r="E513" s="22">
        <v>1</v>
      </c>
      <c r="F513" s="19">
        <f>G502+G508</f>
        <v>379</v>
      </c>
      <c r="G513" s="19">
        <f>ROUND(E513*F513,2)</f>
        <v>379</v>
      </c>
    </row>
    <row r="514" spans="1:7" ht="1.05" customHeight="1" x14ac:dyDescent="0.3">
      <c r="A514" s="20"/>
      <c r="B514" s="20"/>
      <c r="C514" s="20"/>
      <c r="D514" s="28"/>
      <c r="E514" s="20"/>
      <c r="F514" s="20"/>
      <c r="G514" s="20"/>
    </row>
    <row r="515" spans="1:7" x14ac:dyDescent="0.3">
      <c r="A515" s="5" t="s">
        <v>893</v>
      </c>
      <c r="B515" s="5" t="s">
        <v>10</v>
      </c>
      <c r="C515" s="5" t="s">
        <v>11</v>
      </c>
      <c r="D515" s="24" t="s">
        <v>894</v>
      </c>
      <c r="E515" s="11">
        <f>E571</f>
        <v>1</v>
      </c>
      <c r="F515" s="8">
        <f>F571</f>
        <v>1136.0999999999999</v>
      </c>
      <c r="G515" s="8">
        <f>G571</f>
        <v>1136.0999999999999</v>
      </c>
    </row>
    <row r="516" spans="1:7" x14ac:dyDescent="0.3">
      <c r="A516" s="13" t="s">
        <v>895</v>
      </c>
      <c r="B516" s="13" t="s">
        <v>10</v>
      </c>
      <c r="C516" s="13" t="s">
        <v>11</v>
      </c>
      <c r="D516" s="25" t="s">
        <v>896</v>
      </c>
      <c r="E516" s="14">
        <f>E561</f>
        <v>1</v>
      </c>
      <c r="F516" s="14">
        <f>F561</f>
        <v>1136.0999999999999</v>
      </c>
      <c r="G516" s="14">
        <f>G561</f>
        <v>1136.0999999999999</v>
      </c>
    </row>
    <row r="517" spans="1:7" ht="71.400000000000006" x14ac:dyDescent="0.3">
      <c r="A517" s="9"/>
      <c r="B517" s="9"/>
      <c r="C517" s="9"/>
      <c r="D517" s="10" t="s">
        <v>897</v>
      </c>
      <c r="E517" s="9"/>
      <c r="F517" s="9"/>
      <c r="G517" s="9"/>
    </row>
    <row r="518" spans="1:7" x14ac:dyDescent="0.3">
      <c r="A518" s="15" t="s">
        <v>898</v>
      </c>
      <c r="B518" s="15" t="s">
        <v>10</v>
      </c>
      <c r="C518" s="15" t="s">
        <v>11</v>
      </c>
      <c r="D518" s="26" t="s">
        <v>899</v>
      </c>
      <c r="E518" s="16">
        <f>E520</f>
        <v>1</v>
      </c>
      <c r="F518" s="16">
        <f>F520</f>
        <v>324.10000000000002</v>
      </c>
      <c r="G518" s="16">
        <f>G520</f>
        <v>324.10000000000002</v>
      </c>
    </row>
    <row r="519" spans="1:7" x14ac:dyDescent="0.3">
      <c r="A519" s="12" t="s">
        <v>900</v>
      </c>
      <c r="B519" s="12" t="s">
        <v>22</v>
      </c>
      <c r="C519" s="12" t="s">
        <v>23</v>
      </c>
      <c r="D519" s="10" t="s">
        <v>901</v>
      </c>
      <c r="E519" s="17">
        <v>1</v>
      </c>
      <c r="F519" s="17">
        <v>324.10000000000002</v>
      </c>
      <c r="G519" s="18">
        <f>ROUND(E519*F519,2)</f>
        <v>324.10000000000002</v>
      </c>
    </row>
    <row r="520" spans="1:7" x14ac:dyDescent="0.3">
      <c r="A520" s="9"/>
      <c r="B520" s="9"/>
      <c r="C520" s="9"/>
      <c r="D520" s="27" t="s">
        <v>902</v>
      </c>
      <c r="E520" s="17">
        <v>1</v>
      </c>
      <c r="F520" s="19">
        <f>G519</f>
        <v>324.10000000000002</v>
      </c>
      <c r="G520" s="19">
        <f>ROUND(E520*F520,2)</f>
        <v>324.10000000000002</v>
      </c>
    </row>
    <row r="521" spans="1:7" ht="1.05" customHeight="1" x14ac:dyDescent="0.3">
      <c r="A521" s="20"/>
      <c r="B521" s="20"/>
      <c r="C521" s="20"/>
      <c r="D521" s="28"/>
      <c r="E521" s="20"/>
      <c r="F521" s="20"/>
      <c r="G521" s="20"/>
    </row>
    <row r="522" spans="1:7" x14ac:dyDescent="0.3">
      <c r="A522" s="15" t="s">
        <v>903</v>
      </c>
      <c r="B522" s="15" t="s">
        <v>10</v>
      </c>
      <c r="C522" s="15" t="s">
        <v>11</v>
      </c>
      <c r="D522" s="26" t="s">
        <v>904</v>
      </c>
      <c r="E522" s="16">
        <f>E524</f>
        <v>1</v>
      </c>
      <c r="F522" s="16">
        <f>F524</f>
        <v>126.61</v>
      </c>
      <c r="G522" s="16">
        <f>G524</f>
        <v>126.61</v>
      </c>
    </row>
    <row r="523" spans="1:7" x14ac:dyDescent="0.3">
      <c r="A523" s="12" t="s">
        <v>905</v>
      </c>
      <c r="B523" s="12" t="s">
        <v>22</v>
      </c>
      <c r="C523" s="12" t="s">
        <v>23</v>
      </c>
      <c r="D523" s="10" t="s">
        <v>906</v>
      </c>
      <c r="E523" s="17">
        <v>1</v>
      </c>
      <c r="F523" s="17">
        <v>126.61</v>
      </c>
      <c r="G523" s="18">
        <f>ROUND(E523*F523,2)</f>
        <v>126.61</v>
      </c>
    </row>
    <row r="524" spans="1:7" x14ac:dyDescent="0.3">
      <c r="A524" s="9"/>
      <c r="B524" s="9"/>
      <c r="C524" s="9"/>
      <c r="D524" s="27" t="s">
        <v>907</v>
      </c>
      <c r="E524" s="17">
        <v>1</v>
      </c>
      <c r="F524" s="19">
        <f>G523</f>
        <v>126.61</v>
      </c>
      <c r="G524" s="19">
        <f>ROUND(E524*F524,2)</f>
        <v>126.61</v>
      </c>
    </row>
    <row r="525" spans="1:7" ht="1.05" customHeight="1" x14ac:dyDescent="0.3">
      <c r="A525" s="20"/>
      <c r="B525" s="20"/>
      <c r="C525" s="20"/>
      <c r="D525" s="28"/>
      <c r="E525" s="20"/>
      <c r="F525" s="20"/>
      <c r="G525" s="20"/>
    </row>
    <row r="526" spans="1:7" x14ac:dyDescent="0.3">
      <c r="A526" s="15" t="s">
        <v>908</v>
      </c>
      <c r="B526" s="15" t="s">
        <v>10</v>
      </c>
      <c r="C526" s="15" t="s">
        <v>11</v>
      </c>
      <c r="D526" s="26" t="s">
        <v>909</v>
      </c>
      <c r="E526" s="16">
        <f>E528</f>
        <v>1</v>
      </c>
      <c r="F526" s="16">
        <f>F528</f>
        <v>246.93</v>
      </c>
      <c r="G526" s="16">
        <f>G528</f>
        <v>246.93</v>
      </c>
    </row>
    <row r="527" spans="1:7" x14ac:dyDescent="0.3">
      <c r="A527" s="12" t="s">
        <v>910</v>
      </c>
      <c r="B527" s="12" t="s">
        <v>22</v>
      </c>
      <c r="C527" s="12" t="s">
        <v>23</v>
      </c>
      <c r="D527" s="10" t="s">
        <v>911</v>
      </c>
      <c r="E527" s="17">
        <v>1</v>
      </c>
      <c r="F527" s="17">
        <v>246.93</v>
      </c>
      <c r="G527" s="18">
        <f>ROUND(E527*F527,2)</f>
        <v>246.93</v>
      </c>
    </row>
    <row r="528" spans="1:7" x14ac:dyDescent="0.3">
      <c r="A528" s="9"/>
      <c r="B528" s="9"/>
      <c r="C528" s="9"/>
      <c r="D528" s="27" t="s">
        <v>912</v>
      </c>
      <c r="E528" s="17">
        <v>1</v>
      </c>
      <c r="F528" s="19">
        <f>G527</f>
        <v>246.93</v>
      </c>
      <c r="G528" s="19">
        <f>ROUND(E528*F528,2)</f>
        <v>246.93</v>
      </c>
    </row>
    <row r="529" spans="1:7" ht="1.05" customHeight="1" x14ac:dyDescent="0.3">
      <c r="A529" s="20"/>
      <c r="B529" s="20"/>
      <c r="C529" s="20"/>
      <c r="D529" s="28"/>
      <c r="E529" s="20"/>
      <c r="F529" s="20"/>
      <c r="G529" s="20"/>
    </row>
    <row r="530" spans="1:7" x14ac:dyDescent="0.3">
      <c r="A530" s="15" t="s">
        <v>913</v>
      </c>
      <c r="B530" s="15" t="s">
        <v>10</v>
      </c>
      <c r="C530" s="15" t="s">
        <v>11</v>
      </c>
      <c r="D530" s="26" t="s">
        <v>914</v>
      </c>
      <c r="E530" s="16">
        <f>E532</f>
        <v>1</v>
      </c>
      <c r="F530" s="16">
        <f>F532</f>
        <v>42.44</v>
      </c>
      <c r="G530" s="16">
        <f>G532</f>
        <v>42.44</v>
      </c>
    </row>
    <row r="531" spans="1:7" x14ac:dyDescent="0.3">
      <c r="A531" s="12" t="s">
        <v>915</v>
      </c>
      <c r="B531" s="12" t="s">
        <v>22</v>
      </c>
      <c r="C531" s="12" t="s">
        <v>23</v>
      </c>
      <c r="D531" s="10" t="s">
        <v>916</v>
      </c>
      <c r="E531" s="17">
        <v>1</v>
      </c>
      <c r="F531" s="17">
        <v>42.44</v>
      </c>
      <c r="G531" s="18">
        <f>ROUND(E531*F531,2)</f>
        <v>42.44</v>
      </c>
    </row>
    <row r="532" spans="1:7" x14ac:dyDescent="0.3">
      <c r="A532" s="9"/>
      <c r="B532" s="9"/>
      <c r="C532" s="9"/>
      <c r="D532" s="27" t="s">
        <v>917</v>
      </c>
      <c r="E532" s="17">
        <v>1</v>
      </c>
      <c r="F532" s="19">
        <f>G531</f>
        <v>42.44</v>
      </c>
      <c r="G532" s="19">
        <f>ROUND(E532*F532,2)</f>
        <v>42.44</v>
      </c>
    </row>
    <row r="533" spans="1:7" ht="1.05" customHeight="1" x14ac:dyDescent="0.3">
      <c r="A533" s="20"/>
      <c r="B533" s="20"/>
      <c r="C533" s="20"/>
      <c r="D533" s="28"/>
      <c r="E533" s="20"/>
      <c r="F533" s="20"/>
      <c r="G533" s="20"/>
    </row>
    <row r="534" spans="1:7" x14ac:dyDescent="0.3">
      <c r="A534" s="15" t="s">
        <v>918</v>
      </c>
      <c r="B534" s="15" t="s">
        <v>10</v>
      </c>
      <c r="C534" s="15" t="s">
        <v>11</v>
      </c>
      <c r="D534" s="26" t="s">
        <v>919</v>
      </c>
      <c r="E534" s="16">
        <f>E536</f>
        <v>1</v>
      </c>
      <c r="F534" s="16">
        <f>F536</f>
        <v>73.31</v>
      </c>
      <c r="G534" s="16">
        <f>G536</f>
        <v>73.31</v>
      </c>
    </row>
    <row r="535" spans="1:7" x14ac:dyDescent="0.3">
      <c r="A535" s="12" t="s">
        <v>920</v>
      </c>
      <c r="B535" s="12" t="s">
        <v>22</v>
      </c>
      <c r="C535" s="12" t="s">
        <v>23</v>
      </c>
      <c r="D535" s="10" t="s">
        <v>921</v>
      </c>
      <c r="E535" s="17">
        <v>1</v>
      </c>
      <c r="F535" s="17">
        <v>73.31</v>
      </c>
      <c r="G535" s="18">
        <f>ROUND(E535*F535,2)</f>
        <v>73.31</v>
      </c>
    </row>
    <row r="536" spans="1:7" x14ac:dyDescent="0.3">
      <c r="A536" s="9"/>
      <c r="B536" s="9"/>
      <c r="C536" s="9"/>
      <c r="D536" s="27" t="s">
        <v>922</v>
      </c>
      <c r="E536" s="17">
        <v>1</v>
      </c>
      <c r="F536" s="19">
        <f>G535</f>
        <v>73.31</v>
      </c>
      <c r="G536" s="19">
        <f>ROUND(E536*F536,2)</f>
        <v>73.31</v>
      </c>
    </row>
    <row r="537" spans="1:7" ht="1.05" customHeight="1" x14ac:dyDescent="0.3">
      <c r="A537" s="20"/>
      <c r="B537" s="20"/>
      <c r="C537" s="20"/>
      <c r="D537" s="28"/>
      <c r="E537" s="20"/>
      <c r="F537" s="20"/>
      <c r="G537" s="20"/>
    </row>
    <row r="538" spans="1:7" x14ac:dyDescent="0.3">
      <c r="A538" s="15" t="s">
        <v>923</v>
      </c>
      <c r="B538" s="15" t="s">
        <v>10</v>
      </c>
      <c r="C538" s="15" t="s">
        <v>11</v>
      </c>
      <c r="D538" s="26" t="s">
        <v>924</v>
      </c>
      <c r="E538" s="16">
        <f>E540</f>
        <v>1</v>
      </c>
      <c r="F538" s="16">
        <f>F540</f>
        <v>38.58</v>
      </c>
      <c r="G538" s="16">
        <f>G540</f>
        <v>38.58</v>
      </c>
    </row>
    <row r="539" spans="1:7" x14ac:dyDescent="0.3">
      <c r="A539" s="12" t="s">
        <v>925</v>
      </c>
      <c r="B539" s="12" t="s">
        <v>22</v>
      </c>
      <c r="C539" s="12" t="s">
        <v>23</v>
      </c>
      <c r="D539" s="10" t="s">
        <v>926</v>
      </c>
      <c r="E539" s="17">
        <v>1</v>
      </c>
      <c r="F539" s="17">
        <v>38.58</v>
      </c>
      <c r="G539" s="18">
        <f>ROUND(E539*F539,2)</f>
        <v>38.58</v>
      </c>
    </row>
    <row r="540" spans="1:7" x14ac:dyDescent="0.3">
      <c r="A540" s="9"/>
      <c r="B540" s="9"/>
      <c r="C540" s="9"/>
      <c r="D540" s="27" t="s">
        <v>927</v>
      </c>
      <c r="E540" s="17">
        <v>1</v>
      </c>
      <c r="F540" s="19">
        <f>G539</f>
        <v>38.58</v>
      </c>
      <c r="G540" s="19">
        <f>ROUND(E540*F540,2)</f>
        <v>38.58</v>
      </c>
    </row>
    <row r="541" spans="1:7" ht="1.05" customHeight="1" x14ac:dyDescent="0.3">
      <c r="A541" s="20"/>
      <c r="B541" s="20"/>
      <c r="C541" s="20"/>
      <c r="D541" s="28"/>
      <c r="E541" s="20"/>
      <c r="F541" s="20"/>
      <c r="G541" s="20"/>
    </row>
    <row r="542" spans="1:7" x14ac:dyDescent="0.3">
      <c r="A542" s="15" t="s">
        <v>928</v>
      </c>
      <c r="B542" s="15" t="s">
        <v>10</v>
      </c>
      <c r="C542" s="15" t="s">
        <v>11</v>
      </c>
      <c r="D542" s="26" t="s">
        <v>929</v>
      </c>
      <c r="E542" s="16">
        <f>E559</f>
        <v>1</v>
      </c>
      <c r="F542" s="16">
        <f>F559</f>
        <v>284.13</v>
      </c>
      <c r="G542" s="16">
        <f>G559</f>
        <v>284.13</v>
      </c>
    </row>
    <row r="543" spans="1:7" x14ac:dyDescent="0.3">
      <c r="A543" s="12" t="s">
        <v>930</v>
      </c>
      <c r="B543" s="12" t="s">
        <v>22</v>
      </c>
      <c r="C543" s="12" t="s">
        <v>23</v>
      </c>
      <c r="D543" s="10" t="s">
        <v>931</v>
      </c>
      <c r="E543" s="17">
        <v>1</v>
      </c>
      <c r="F543" s="17">
        <v>43.61</v>
      </c>
      <c r="G543" s="18">
        <f>ROUND(E543*F543,2)</f>
        <v>43.61</v>
      </c>
    </row>
    <row r="544" spans="1:7" ht="20.399999999999999" x14ac:dyDescent="0.3">
      <c r="A544" s="9"/>
      <c r="B544" s="9"/>
      <c r="C544" s="9"/>
      <c r="D544" s="10" t="s">
        <v>932</v>
      </c>
      <c r="E544" s="9"/>
      <c r="F544" s="9"/>
      <c r="G544" s="9"/>
    </row>
    <row r="545" spans="1:7" x14ac:dyDescent="0.3">
      <c r="A545" s="12" t="s">
        <v>933</v>
      </c>
      <c r="B545" s="12" t="s">
        <v>22</v>
      </c>
      <c r="C545" s="12" t="s">
        <v>23</v>
      </c>
      <c r="D545" s="10" t="s">
        <v>934</v>
      </c>
      <c r="E545" s="17">
        <v>1</v>
      </c>
      <c r="F545" s="17">
        <v>79.290000000000006</v>
      </c>
      <c r="G545" s="18">
        <f>ROUND(E545*F545,2)</f>
        <v>79.290000000000006</v>
      </c>
    </row>
    <row r="546" spans="1:7" ht="20.399999999999999" x14ac:dyDescent="0.3">
      <c r="A546" s="9"/>
      <c r="B546" s="9"/>
      <c r="C546" s="9"/>
      <c r="D546" s="10" t="s">
        <v>935</v>
      </c>
      <c r="E546" s="9"/>
      <c r="F546" s="9"/>
      <c r="G546" s="9"/>
    </row>
    <row r="547" spans="1:7" x14ac:dyDescent="0.3">
      <c r="A547" s="12" t="s">
        <v>936</v>
      </c>
      <c r="B547" s="12" t="s">
        <v>22</v>
      </c>
      <c r="C547" s="12" t="s">
        <v>23</v>
      </c>
      <c r="D547" s="10" t="s">
        <v>937</v>
      </c>
      <c r="E547" s="17">
        <v>1</v>
      </c>
      <c r="F547" s="17">
        <v>23.13</v>
      </c>
      <c r="G547" s="18">
        <f>ROUND(E547*F547,2)</f>
        <v>23.13</v>
      </c>
    </row>
    <row r="548" spans="1:7" ht="20.399999999999999" x14ac:dyDescent="0.3">
      <c r="A548" s="9"/>
      <c r="B548" s="9"/>
      <c r="C548" s="9"/>
      <c r="D548" s="10" t="s">
        <v>938</v>
      </c>
      <c r="E548" s="9"/>
      <c r="F548" s="9"/>
      <c r="G548" s="9"/>
    </row>
    <row r="549" spans="1:7" x14ac:dyDescent="0.3">
      <c r="A549" s="12" t="s">
        <v>939</v>
      </c>
      <c r="B549" s="12" t="s">
        <v>22</v>
      </c>
      <c r="C549" s="12" t="s">
        <v>23</v>
      </c>
      <c r="D549" s="10" t="s">
        <v>940</v>
      </c>
      <c r="E549" s="17">
        <v>1</v>
      </c>
      <c r="F549" s="17">
        <v>23.13</v>
      </c>
      <c r="G549" s="18">
        <f>ROUND(E549*F549,2)</f>
        <v>23.13</v>
      </c>
    </row>
    <row r="550" spans="1:7" ht="20.399999999999999" x14ac:dyDescent="0.3">
      <c r="A550" s="9"/>
      <c r="B550" s="9"/>
      <c r="C550" s="9"/>
      <c r="D550" s="10" t="s">
        <v>941</v>
      </c>
      <c r="E550" s="9"/>
      <c r="F550" s="9"/>
      <c r="G550" s="9"/>
    </row>
    <row r="551" spans="1:7" x14ac:dyDescent="0.3">
      <c r="A551" s="12" t="s">
        <v>942</v>
      </c>
      <c r="B551" s="12" t="s">
        <v>22</v>
      </c>
      <c r="C551" s="12" t="s">
        <v>23</v>
      </c>
      <c r="D551" s="10" t="s">
        <v>943</v>
      </c>
      <c r="E551" s="17">
        <v>1</v>
      </c>
      <c r="F551" s="17">
        <v>26.43</v>
      </c>
      <c r="G551" s="18">
        <f>ROUND(E551*F551,2)</f>
        <v>26.43</v>
      </c>
    </row>
    <row r="552" spans="1:7" ht="20.399999999999999" x14ac:dyDescent="0.3">
      <c r="A552" s="9"/>
      <c r="B552" s="9"/>
      <c r="C552" s="9"/>
      <c r="D552" s="10" t="s">
        <v>944</v>
      </c>
      <c r="E552" s="9"/>
      <c r="F552" s="9"/>
      <c r="G552" s="9"/>
    </row>
    <row r="553" spans="1:7" x14ac:dyDescent="0.3">
      <c r="A553" s="12" t="s">
        <v>945</v>
      </c>
      <c r="B553" s="12" t="s">
        <v>22</v>
      </c>
      <c r="C553" s="12" t="s">
        <v>23</v>
      </c>
      <c r="D553" s="10" t="s">
        <v>946</v>
      </c>
      <c r="E553" s="17">
        <v>1</v>
      </c>
      <c r="F553" s="17">
        <v>21.14</v>
      </c>
      <c r="G553" s="18">
        <f>ROUND(E553*F553,2)</f>
        <v>21.14</v>
      </c>
    </row>
    <row r="554" spans="1:7" ht="20.399999999999999" x14ac:dyDescent="0.3">
      <c r="A554" s="9"/>
      <c r="B554" s="9"/>
      <c r="C554" s="9"/>
      <c r="D554" s="10" t="s">
        <v>947</v>
      </c>
      <c r="E554" s="9"/>
      <c r="F554" s="9"/>
      <c r="G554" s="9"/>
    </row>
    <row r="555" spans="1:7" x14ac:dyDescent="0.3">
      <c r="A555" s="12" t="s">
        <v>948</v>
      </c>
      <c r="B555" s="12" t="s">
        <v>22</v>
      </c>
      <c r="C555" s="12" t="s">
        <v>23</v>
      </c>
      <c r="D555" s="10" t="s">
        <v>949</v>
      </c>
      <c r="E555" s="17">
        <v>1</v>
      </c>
      <c r="F555" s="17">
        <v>23.79</v>
      </c>
      <c r="G555" s="18">
        <f>ROUND(E555*F555,2)</f>
        <v>23.79</v>
      </c>
    </row>
    <row r="556" spans="1:7" ht="20.399999999999999" x14ac:dyDescent="0.3">
      <c r="A556" s="9"/>
      <c r="B556" s="9"/>
      <c r="C556" s="9"/>
      <c r="D556" s="10" t="s">
        <v>950</v>
      </c>
      <c r="E556" s="9"/>
      <c r="F556" s="9"/>
      <c r="G556" s="9"/>
    </row>
    <row r="557" spans="1:7" x14ac:dyDescent="0.3">
      <c r="A557" s="12" t="s">
        <v>951</v>
      </c>
      <c r="B557" s="12" t="s">
        <v>22</v>
      </c>
      <c r="C557" s="12" t="s">
        <v>23</v>
      </c>
      <c r="D557" s="10" t="s">
        <v>952</v>
      </c>
      <c r="E557" s="17">
        <v>1</v>
      </c>
      <c r="F557" s="17">
        <v>43.61</v>
      </c>
      <c r="G557" s="18">
        <f>ROUND(E557*F557,2)</f>
        <v>43.61</v>
      </c>
    </row>
    <row r="558" spans="1:7" ht="20.399999999999999" x14ac:dyDescent="0.3">
      <c r="A558" s="9"/>
      <c r="B558" s="9"/>
      <c r="C558" s="9"/>
      <c r="D558" s="10" t="s">
        <v>953</v>
      </c>
      <c r="E558" s="9"/>
      <c r="F558" s="9"/>
      <c r="G558" s="9"/>
    </row>
    <row r="559" spans="1:7" x14ac:dyDescent="0.3">
      <c r="A559" s="9"/>
      <c r="B559" s="9"/>
      <c r="C559" s="9"/>
      <c r="D559" s="27" t="s">
        <v>954</v>
      </c>
      <c r="E559" s="17">
        <v>1</v>
      </c>
      <c r="F559" s="19">
        <f>G543+G545+G547+G549+G551+G553+G555+G557</f>
        <v>284.13</v>
      </c>
      <c r="G559" s="19">
        <f>ROUND(E559*F559,2)</f>
        <v>284.13</v>
      </c>
    </row>
    <row r="560" spans="1:7" ht="1.05" customHeight="1" x14ac:dyDescent="0.3">
      <c r="A560" s="20"/>
      <c r="B560" s="20"/>
      <c r="C560" s="20"/>
      <c r="D560" s="28"/>
      <c r="E560" s="20"/>
      <c r="F560" s="20"/>
      <c r="G560" s="20"/>
    </row>
    <row r="561" spans="1:7" x14ac:dyDescent="0.3">
      <c r="A561" s="9"/>
      <c r="B561" s="9"/>
      <c r="C561" s="9"/>
      <c r="D561" s="27" t="s">
        <v>955</v>
      </c>
      <c r="E561" s="17">
        <v>1</v>
      </c>
      <c r="F561" s="19">
        <f>G518+G522+G526+G530+G534+G538+G542</f>
        <v>1136.0999999999999</v>
      </c>
      <c r="G561" s="19">
        <f>ROUND(E561*F561,2)</f>
        <v>1136.0999999999999</v>
      </c>
    </row>
    <row r="562" spans="1:7" ht="1.05" customHeight="1" x14ac:dyDescent="0.3">
      <c r="A562" s="20"/>
      <c r="B562" s="20"/>
      <c r="C562" s="20"/>
      <c r="D562" s="28"/>
      <c r="E562" s="20"/>
      <c r="F562" s="20"/>
      <c r="G562" s="20"/>
    </row>
    <row r="563" spans="1:7" x14ac:dyDescent="0.3">
      <c r="A563" s="13" t="s">
        <v>956</v>
      </c>
      <c r="B563" s="13" t="s">
        <v>10</v>
      </c>
      <c r="C563" s="13" t="s">
        <v>11</v>
      </c>
      <c r="D563" s="25" t="s">
        <v>957</v>
      </c>
      <c r="E563" s="14">
        <f>E569</f>
        <v>1</v>
      </c>
      <c r="F563" s="14">
        <f>F569</f>
        <v>0</v>
      </c>
      <c r="G563" s="14">
        <f>G569</f>
        <v>0</v>
      </c>
    </row>
    <row r="564" spans="1:7" ht="112.2" x14ac:dyDescent="0.3">
      <c r="A564" s="9"/>
      <c r="B564" s="9"/>
      <c r="C564" s="9"/>
      <c r="D564" s="10" t="s">
        <v>958</v>
      </c>
      <c r="E564" s="9"/>
      <c r="F564" s="9"/>
      <c r="G564" s="9"/>
    </row>
    <row r="565" spans="1:7" x14ac:dyDescent="0.3">
      <c r="A565" s="15" t="s">
        <v>959</v>
      </c>
      <c r="B565" s="15" t="s">
        <v>10</v>
      </c>
      <c r="C565" s="15" t="s">
        <v>11</v>
      </c>
      <c r="D565" s="26" t="s">
        <v>960</v>
      </c>
      <c r="E565" s="16">
        <f>E567</f>
        <v>1</v>
      </c>
      <c r="F565" s="16">
        <f>F567</f>
        <v>0</v>
      </c>
      <c r="G565" s="16">
        <f>G567</f>
        <v>0</v>
      </c>
    </row>
    <row r="566" spans="1:7" x14ac:dyDescent="0.3">
      <c r="A566" s="12" t="s">
        <v>961</v>
      </c>
      <c r="B566" s="12" t="s">
        <v>22</v>
      </c>
      <c r="C566" s="12" t="s">
        <v>23</v>
      </c>
      <c r="D566" s="10" t="s">
        <v>962</v>
      </c>
      <c r="E566" s="17">
        <v>1</v>
      </c>
      <c r="F566" s="17">
        <v>0</v>
      </c>
      <c r="G566" s="18">
        <f>ROUND(E566*F566,2)</f>
        <v>0</v>
      </c>
    </row>
    <row r="567" spans="1:7" x14ac:dyDescent="0.3">
      <c r="A567" s="9"/>
      <c r="B567" s="9"/>
      <c r="C567" s="9"/>
      <c r="D567" s="27" t="s">
        <v>963</v>
      </c>
      <c r="E567" s="17">
        <v>1</v>
      </c>
      <c r="F567" s="19">
        <f>G566</f>
        <v>0</v>
      </c>
      <c r="G567" s="19">
        <f>ROUND(E567*F567,2)</f>
        <v>0</v>
      </c>
    </row>
    <row r="568" spans="1:7" ht="1.05" customHeight="1" x14ac:dyDescent="0.3">
      <c r="A568" s="20"/>
      <c r="B568" s="20"/>
      <c r="C568" s="20"/>
      <c r="D568" s="28"/>
      <c r="E568" s="20"/>
      <c r="F568" s="20"/>
      <c r="G568" s="20"/>
    </row>
    <row r="569" spans="1:7" x14ac:dyDescent="0.3">
      <c r="A569" s="9"/>
      <c r="B569" s="9"/>
      <c r="C569" s="9"/>
      <c r="D569" s="27" t="s">
        <v>964</v>
      </c>
      <c r="E569" s="17">
        <v>1</v>
      </c>
      <c r="F569" s="19">
        <f>G565</f>
        <v>0</v>
      </c>
      <c r="G569" s="19">
        <f>ROUND(E569*F569,2)</f>
        <v>0</v>
      </c>
    </row>
    <row r="570" spans="1:7" ht="1.05" customHeight="1" x14ac:dyDescent="0.3">
      <c r="A570" s="20"/>
      <c r="B570" s="20"/>
      <c r="C570" s="20"/>
      <c r="D570" s="28"/>
      <c r="E570" s="20"/>
      <c r="F570" s="20"/>
      <c r="G570" s="20"/>
    </row>
    <row r="571" spans="1:7" x14ac:dyDescent="0.3">
      <c r="A571" s="9"/>
      <c r="B571" s="9"/>
      <c r="C571" s="9"/>
      <c r="D571" s="27" t="s">
        <v>965</v>
      </c>
      <c r="E571" s="22">
        <v>1</v>
      </c>
      <c r="F571" s="19">
        <f>G516+G563</f>
        <v>1136.0999999999999</v>
      </c>
      <c r="G571" s="19">
        <f>ROUND(E571*F571,2)</f>
        <v>1136.0999999999999</v>
      </c>
    </row>
    <row r="572" spans="1:7" ht="1.05" customHeight="1" x14ac:dyDescent="0.3">
      <c r="A572" s="20"/>
      <c r="B572" s="20"/>
      <c r="C572" s="20"/>
      <c r="D572" s="28"/>
      <c r="E572" s="20"/>
      <c r="F572" s="20"/>
      <c r="G572" s="20"/>
    </row>
    <row r="573" spans="1:7" x14ac:dyDescent="0.3">
      <c r="A573" s="9"/>
      <c r="B573" s="9"/>
      <c r="C573" s="9"/>
      <c r="D573" s="27" t="s">
        <v>966</v>
      </c>
      <c r="E573" s="22">
        <v>1</v>
      </c>
      <c r="F573" s="19">
        <f>G4+G6+G342+G436+G500+G515</f>
        <v>66020.03</v>
      </c>
      <c r="G573" s="19">
        <f>ROUND(E573*F573,2)</f>
        <v>66020.03</v>
      </c>
    </row>
    <row r="574" spans="1:7" ht="1.05" customHeight="1" x14ac:dyDescent="0.3">
      <c r="A574" s="20"/>
      <c r="B574" s="20"/>
      <c r="C574" s="20"/>
      <c r="D574" s="28"/>
      <c r="E574" s="20"/>
      <c r="F574" s="20"/>
      <c r="G574" s="20"/>
    </row>
  </sheetData>
  <dataValidations count="1">
    <dataValidation type="list" allowBlank="1" showInputMessage="1" showErrorMessage="1" sqref="B4:B574" xr:uid="{54B9C4CB-E5BE-4933-A281-D22D90241606}">
      <formula1>"Capítulo,Partida,Mano de obra,Maquinaria,Material,Otros,Tarea,"</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E23057195FCC458769510EB3E83F5D" ma:contentTypeVersion="14" ma:contentTypeDescription="Crear nuevo documento." ma:contentTypeScope="" ma:versionID="7a7b5e3202be7d25e34db79b6d160850">
  <xsd:schema xmlns:xsd="http://www.w3.org/2001/XMLSchema" xmlns:xs="http://www.w3.org/2001/XMLSchema" xmlns:p="http://schemas.microsoft.com/office/2006/metadata/properties" xmlns:ns2="9779bea8-00a8-403a-adfe-7da7cb1e497b" xmlns:ns3="c4d7a385-f2d4-494d-be0c-89ef84055d63" targetNamespace="http://schemas.microsoft.com/office/2006/metadata/properties" ma:root="true" ma:fieldsID="03d8ed69bb1960e4b5c5b784a1fb0709" ns2:_="" ns3:_="">
    <xsd:import namespace="9779bea8-00a8-403a-adfe-7da7cb1e497b"/>
    <xsd:import namespace="c4d7a385-f2d4-494d-be0c-89ef84055d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Fech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79bea8-00a8-403a-adfe-7da7cb1e497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Fecha" ma:index="13" nillable="true" ma:displayName="Fecha" ma:format="DateOnly" ma:internalName="Fecha">
      <xsd:simpleType>
        <xsd:restriction base="dms:DateTime"/>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d7a385-f2d4-494d-be0c-89ef84055d63" elementFormDefault="qualified">
    <xsd:import namespace="http://schemas.microsoft.com/office/2006/documentManagement/types"/>
    <xsd:import namespace="http://schemas.microsoft.com/office/infopath/2007/PartnerControls"/>
    <xsd:element name="SharedWithUsers" ma:index="14"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9779bea8-00a8-403a-adfe-7da7cb1e497b" xsi:nil="true"/>
  </documentManagement>
</p:properties>
</file>

<file path=customXml/itemProps1.xml><?xml version="1.0" encoding="utf-8"?>
<ds:datastoreItem xmlns:ds="http://schemas.openxmlformats.org/officeDocument/2006/customXml" ds:itemID="{116383D6-73DE-4BF6-8D65-A25E0A319251}"/>
</file>

<file path=customXml/itemProps2.xml><?xml version="1.0" encoding="utf-8"?>
<ds:datastoreItem xmlns:ds="http://schemas.openxmlformats.org/officeDocument/2006/customXml" ds:itemID="{DE082053-248E-45B3-A80B-9EFC9CD38E86}"/>
</file>

<file path=customXml/itemProps3.xml><?xml version="1.0" encoding="utf-8"?>
<ds:datastoreItem xmlns:ds="http://schemas.openxmlformats.org/officeDocument/2006/customXml" ds:itemID="{1F21F7A5-BEF3-438E-BA43-5019829EE8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González Arias</dc:creator>
  <cp:lastModifiedBy>María González Arias</cp:lastModifiedBy>
  <dcterms:created xsi:type="dcterms:W3CDTF">2021-06-10T12:42:09Z</dcterms:created>
  <dcterms:modified xsi:type="dcterms:W3CDTF">2021-06-10T12:43:13Z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0x01010087E23057195FCC458769510EB3E83F5D</vt:lpwstr>
  </property>
</Properties>
</file>